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4"/>
  <workbookPr/>
  <mc:AlternateContent xmlns:mc="http://schemas.openxmlformats.org/markup-compatibility/2006">
    <mc:Choice Requires="x15">
      <x15ac:absPath xmlns:x15ac="http://schemas.microsoft.com/office/spreadsheetml/2010/11/ac" url="Y:\DPCYM\Coor Gestion y Planificacion\1. SISTEMA DE INDICADORES\SI iv\6. Mediciones\Indicador 15 - Superficie de Áreas de Protección Ambiental por habitante de la CMR\"/>
    </mc:Choice>
  </mc:AlternateContent>
  <xr:revisionPtr revIDLastSave="0" documentId="13_ncr:1_{7590B136-85CA-4736-AEB9-0D0419BF068C}" xr6:coauthVersionLast="36" xr6:coauthVersionMax="36" xr10:uidLastSave="{00000000-0000-0000-0000-000000000000}"/>
  <bookViews>
    <workbookView xWindow="0" yWindow="0" windowWidth="19200" windowHeight="7550" xr2:uid="{00000000-000D-0000-FFFF-FFFF00000000}"/>
  </bookViews>
  <sheets>
    <sheet name="Datos" sheetId="1" r:id="rId1"/>
  </sheets>
  <calcPr calcId="191029"/>
  <extLst>
    <ext uri="GoogleSheetsCustomDataVersion1">
      <go:sheetsCustomData xmlns:go="http://customooxmlschemas.google.com/" r:id="rId7" roundtripDataSignature="AMtx7mi8SvkvysbGMXhQNMTQ9vQgOfyaMQ=="/>
    </ext>
  </extLst>
</workbook>
</file>

<file path=xl/calcChain.xml><?xml version="1.0" encoding="utf-8"?>
<calcChain xmlns="http://schemas.openxmlformats.org/spreadsheetml/2006/main">
  <c r="D68" i="1" l="1"/>
  <c r="R45" i="1"/>
  <c r="K45" i="1"/>
  <c r="J45" i="1"/>
  <c r="E45" i="1"/>
  <c r="F45" i="1" s="1"/>
  <c r="R68" i="1" s="1"/>
  <c r="D45" i="1"/>
  <c r="R44" i="1"/>
  <c r="L44" i="1"/>
  <c r="S67" i="1" s="1"/>
  <c r="F44" i="1"/>
  <c r="R67" i="1" s="1"/>
  <c r="R43" i="1"/>
  <c r="L43" i="1"/>
  <c r="S66" i="1" s="1"/>
  <c r="F43" i="1"/>
  <c r="R66" i="1" s="1"/>
  <c r="R42" i="1"/>
  <c r="L42" i="1"/>
  <c r="S65" i="1" s="1"/>
  <c r="F42" i="1"/>
  <c r="R65" i="1" s="1"/>
  <c r="R41" i="1"/>
  <c r="L41" i="1"/>
  <c r="S64" i="1" s="1"/>
  <c r="F41" i="1"/>
  <c r="R64" i="1" s="1"/>
  <c r="R40" i="1"/>
  <c r="L40" i="1"/>
  <c r="S63" i="1" s="1"/>
  <c r="F40" i="1"/>
  <c r="R63" i="1" s="1"/>
  <c r="R39" i="1"/>
  <c r="L39" i="1"/>
  <c r="S62" i="1" s="1"/>
  <c r="F39" i="1"/>
  <c r="R62" i="1" s="1"/>
  <c r="R38" i="1"/>
  <c r="L38" i="1"/>
  <c r="S61" i="1" s="1"/>
  <c r="F38" i="1"/>
  <c r="R61" i="1" s="1"/>
  <c r="R37" i="1"/>
  <c r="L37" i="1"/>
  <c r="S60" i="1" s="1"/>
  <c r="F37" i="1"/>
  <c r="R60" i="1" s="1"/>
  <c r="R36" i="1"/>
  <c r="L36" i="1"/>
  <c r="S59" i="1" s="1"/>
  <c r="F36" i="1"/>
  <c r="R59" i="1" s="1"/>
  <c r="R35" i="1"/>
  <c r="L35" i="1"/>
  <c r="S58" i="1" s="1"/>
  <c r="F35" i="1"/>
  <c r="R58" i="1" s="1"/>
  <c r="R34" i="1"/>
  <c r="L34" i="1"/>
  <c r="S57" i="1" s="1"/>
  <c r="F34" i="1"/>
  <c r="R57" i="1" s="1"/>
  <c r="R33" i="1"/>
  <c r="L33" i="1"/>
  <c r="S56" i="1" s="1"/>
  <c r="F33" i="1"/>
  <c r="R56" i="1" s="1"/>
  <c r="R32" i="1"/>
  <c r="L32" i="1"/>
  <c r="S55" i="1" s="1"/>
  <c r="F32" i="1"/>
  <c r="R55" i="1" s="1"/>
  <c r="R31" i="1"/>
  <c r="L31" i="1"/>
  <c r="S54" i="1" s="1"/>
  <c r="F31" i="1"/>
  <c r="R54" i="1" s="1"/>
  <c r="R30" i="1"/>
  <c r="L30" i="1"/>
  <c r="S53" i="1" s="1"/>
  <c r="F30" i="1"/>
  <c r="R53" i="1" s="1"/>
  <c r="Q24" i="1"/>
  <c r="P24" i="1"/>
  <c r="K24" i="1"/>
  <c r="J24" i="1"/>
  <c r="E24" i="1"/>
  <c r="D24" i="1"/>
  <c r="R23" i="1"/>
  <c r="Q67" i="1" s="1"/>
  <c r="L23" i="1"/>
  <c r="P67" i="1" s="1"/>
  <c r="F23" i="1"/>
  <c r="O67" i="1" s="1"/>
  <c r="R22" i="1"/>
  <c r="Q66" i="1" s="1"/>
  <c r="L22" i="1"/>
  <c r="P66" i="1" s="1"/>
  <c r="F22" i="1"/>
  <c r="O66" i="1" s="1"/>
  <c r="R21" i="1"/>
  <c r="Q65" i="1" s="1"/>
  <c r="L21" i="1"/>
  <c r="P65" i="1" s="1"/>
  <c r="F21" i="1"/>
  <c r="O65" i="1" s="1"/>
  <c r="R20" i="1"/>
  <c r="Q64" i="1" s="1"/>
  <c r="L20" i="1"/>
  <c r="P64" i="1" s="1"/>
  <c r="F20" i="1"/>
  <c r="O64" i="1" s="1"/>
  <c r="R19" i="1"/>
  <c r="Q63" i="1" s="1"/>
  <c r="L19" i="1"/>
  <c r="P63" i="1" s="1"/>
  <c r="F19" i="1"/>
  <c r="O63" i="1" s="1"/>
  <c r="R18" i="1"/>
  <c r="Q62" i="1" s="1"/>
  <c r="L18" i="1"/>
  <c r="P62" i="1" s="1"/>
  <c r="F18" i="1"/>
  <c r="O62" i="1" s="1"/>
  <c r="R17" i="1"/>
  <c r="Q61" i="1" s="1"/>
  <c r="L17" i="1"/>
  <c r="P61" i="1" s="1"/>
  <c r="F17" i="1"/>
  <c r="O61" i="1" s="1"/>
  <c r="R16" i="1"/>
  <c r="Q60" i="1" s="1"/>
  <c r="L16" i="1"/>
  <c r="P60" i="1" s="1"/>
  <c r="F16" i="1"/>
  <c r="O60" i="1" s="1"/>
  <c r="R15" i="1"/>
  <c r="Q59" i="1" s="1"/>
  <c r="L15" i="1"/>
  <c r="P59" i="1" s="1"/>
  <c r="F15" i="1"/>
  <c r="O59" i="1" s="1"/>
  <c r="R14" i="1"/>
  <c r="Q58" i="1" s="1"/>
  <c r="L14" i="1"/>
  <c r="P58" i="1" s="1"/>
  <c r="F14" i="1"/>
  <c r="O58" i="1" s="1"/>
  <c r="R13" i="1"/>
  <c r="Q57" i="1" s="1"/>
  <c r="L13" i="1"/>
  <c r="P57" i="1" s="1"/>
  <c r="F13" i="1"/>
  <c r="O57" i="1" s="1"/>
  <c r="R12" i="1"/>
  <c r="Q56" i="1" s="1"/>
  <c r="L12" i="1"/>
  <c r="P56" i="1" s="1"/>
  <c r="F12" i="1"/>
  <c r="O56" i="1" s="1"/>
  <c r="R11" i="1"/>
  <c r="Q55" i="1" s="1"/>
  <c r="L11" i="1"/>
  <c r="P55" i="1" s="1"/>
  <c r="F11" i="1"/>
  <c r="O55" i="1" s="1"/>
  <c r="R10" i="1"/>
  <c r="Q54" i="1" s="1"/>
  <c r="L10" i="1"/>
  <c r="P54" i="1" s="1"/>
  <c r="F10" i="1"/>
  <c r="O54" i="1" s="1"/>
  <c r="R9" i="1"/>
  <c r="Q53" i="1" s="1"/>
  <c r="L9" i="1"/>
  <c r="P53" i="1" s="1"/>
  <c r="F9" i="1"/>
  <c r="O53" i="1" s="1"/>
  <c r="F24" i="1" l="1"/>
  <c r="O68" i="1" s="1"/>
  <c r="R24" i="1"/>
  <c r="Q68" i="1" s="1"/>
  <c r="L45" i="1"/>
  <c r="S68" i="1" s="1"/>
  <c r="L24" i="1"/>
  <c r="P68" i="1" s="1"/>
</calcChain>
</file>

<file path=xl/sharedStrings.xml><?xml version="1.0" encoding="utf-8"?>
<sst xmlns="http://schemas.openxmlformats.org/spreadsheetml/2006/main" count="291" uniqueCount="66">
  <si>
    <t>15. Superficie de Áreas de Protección Ambiental (APA) por habitante de la CMR</t>
  </si>
  <si>
    <t>Cuadro 1: Superficie  de APA por habitante de la CMR - Año 2010</t>
  </si>
  <si>
    <t>Cuadro 2: Superficie  de APA por habitante de la CMR - Año 2013</t>
  </si>
  <si>
    <t>Cuadro 3: Superficie  de APA por habitante de la CMR - Año 2016</t>
  </si>
  <si>
    <t>AÑO 2010 (LÍNEA DE BASE)</t>
  </si>
  <si>
    <t>AÑO 2013</t>
  </si>
  <si>
    <t>AÑO 2016</t>
  </si>
  <si>
    <t>JURISDICCIÓN</t>
  </si>
  <si>
    <t>CUENCA</t>
  </si>
  <si>
    <t>POBLACIÓN</t>
  </si>
  <si>
    <t>SUP. APA (m2)</t>
  </si>
  <si>
    <t>SUP. APA/HAB.</t>
  </si>
  <si>
    <t>Almirante Brown</t>
  </si>
  <si>
    <t>Media</t>
  </si>
  <si>
    <t>Avellaneda</t>
  </si>
  <si>
    <t>Baja</t>
  </si>
  <si>
    <t>Cañuelas</t>
  </si>
  <si>
    <t>Alta</t>
  </si>
  <si>
    <t>Ciudad Autónoma de Buenos Aires</t>
  </si>
  <si>
    <t>Esteban Echeverría</t>
  </si>
  <si>
    <t>Ezeiza</t>
  </si>
  <si>
    <t>General Las Heras</t>
  </si>
  <si>
    <t>La Matanza</t>
  </si>
  <si>
    <t>Lanús</t>
  </si>
  <si>
    <t>Lomas de Zamora</t>
  </si>
  <si>
    <t>Marcos Paz</t>
  </si>
  <si>
    <t>Merlo</t>
  </si>
  <si>
    <t>Morón</t>
  </si>
  <si>
    <t>Presidente Perón</t>
  </si>
  <si>
    <t>San Vicente</t>
  </si>
  <si>
    <t>TOTAL</t>
  </si>
  <si>
    <t>Cuadro 4: Superficie  de APA por habitante de la CMR - Año 2019</t>
  </si>
  <si>
    <t>Cuadro 5: Superficie  de APA por habitante de la CMR - Año 2022</t>
  </si>
  <si>
    <t>Cuadro 6: Superficie  de APA por habitante de la CMR - Año 20XX</t>
  </si>
  <si>
    <t>AÑO 2019</t>
  </si>
  <si>
    <t>AÑO 2022</t>
  </si>
  <si>
    <t>AÑO 20XX</t>
  </si>
  <si>
    <r>
      <rPr>
        <b/>
        <sz val="10"/>
        <color theme="0"/>
        <rFont val="Arial"/>
      </rPr>
      <t xml:space="preserve">SUP. APA </t>
    </r>
    <r>
      <rPr>
        <b/>
        <sz val="8"/>
        <color theme="0"/>
        <rFont val="Arial"/>
      </rPr>
      <t>(*)</t>
    </r>
  </si>
  <si>
    <t>Fuente: ACUMAR -  Coordinación de Áreas Protegidas y Ordenamiento Ambiental.</t>
  </si>
  <si>
    <r>
      <rPr>
        <sz val="10"/>
        <color rgb="FF595959"/>
        <rFont val="Arial"/>
      </rPr>
      <t xml:space="preserve">Actualizado a marzo de 2022 </t>
    </r>
    <r>
      <rPr>
        <i/>
        <sz val="10"/>
        <color rgb="FF595959"/>
        <rFont val="Arial"/>
      </rPr>
      <t>(primera publicación del Sistema de Indicadores según Resolución N° 281/2021)</t>
    </r>
    <r>
      <rPr>
        <sz val="10"/>
        <color rgb="FF595959"/>
        <rFont val="Arial"/>
      </rPr>
      <t>.</t>
    </r>
  </si>
  <si>
    <t>Cuadro 6: APA de la CMR - Año 2022</t>
  </si>
  <si>
    <t>Cuadro 7: Evolución de superficie APA por habitante, por jurisdicción (2010 - 2022)</t>
  </si>
  <si>
    <t>DENOMINACIÓN</t>
  </si>
  <si>
    <t>SUPERFICIE (Ha)</t>
  </si>
  <si>
    <t>AÑO CREACIÓN</t>
  </si>
  <si>
    <t>R. N. Costanera Norte</t>
  </si>
  <si>
    <t>CABA</t>
  </si>
  <si>
    <t>CUENCA BAJA</t>
  </si>
  <si>
    <t>R. Costera Municipal de Avellaneda</t>
  </si>
  <si>
    <t>R.P. Santa Catalina</t>
  </si>
  <si>
    <t>R.M. La Saladita (norte y sur)</t>
  </si>
  <si>
    <t>R.E. Costanera Sur</t>
  </si>
  <si>
    <t>P.N. Lago Lugano</t>
  </si>
  <si>
    <t>R.N.M. Santa Catalina</t>
  </si>
  <si>
    <t>R. N. de la Defensa El Palomar</t>
  </si>
  <si>
    <t>CUENCA MEDIA</t>
  </si>
  <si>
    <t>R.N.I.M. Laguna de Rocha</t>
  </si>
  <si>
    <t>R.N. Bosques de Ciudad Evita</t>
  </si>
  <si>
    <t>R.M. de Morón</t>
  </si>
  <si>
    <t xml:space="preserve">R.N. Guardia del Juncal </t>
  </si>
  <si>
    <t>CUENCA ALTA</t>
  </si>
  <si>
    <t>Reserva Arroyo El Durazno</t>
  </si>
  <si>
    <t>Reserva Lagunas de San Vicente</t>
  </si>
  <si>
    <t>R.Pa. Francisco P. Moreno</t>
  </si>
  <si>
    <t>P.N. Parque Natural; R.E. Reserva Ecológica; R.M. Reserva Municipal; R.N. Reserva Natural; R.N.I.M. Reserva Natural Integral y Mixta; R.N.M. Reserva Natural Municipal; R.N.U. Reserva Natural Urbana; R.P. Reserva Provincial; R.Pa. Reserva Paleontológica.</t>
  </si>
  <si>
    <r>
      <t xml:space="preserve">Actualizado a marzo de 2022 </t>
    </r>
    <r>
      <rPr>
        <i/>
        <sz val="10"/>
        <color rgb="FF595959"/>
        <rFont val="Arial"/>
      </rPr>
      <t>(primera publicación del Sistema de Indicadores según Resolución N° 281/2021)</t>
    </r>
    <r>
      <rPr>
        <sz val="10"/>
        <color rgb="FF595959"/>
        <rFont val="Arial"/>
      </rPr>
      <t>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</si>
</sst>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\ _€_-;\-* #,##0\ _€_-;_-* &quot;-&quot;??\ _€_-;_-@"/>
    <numFmt numFmtId="165" formatCode="#,##0.00_ ;\-#,##0.00\ "/>
    <numFmt numFmtId="166" formatCode="0_ ;\-0\ "/>
  </numFmts>
  <fonts count="17">
    <font>
      <sz val="11"/>
      <color theme="1"/>
      <name val="Calibri"/>
    </font>
    <font>
      <b/>
      <sz val="18"/>
      <color rgb="FF616160"/>
      <name val="Arial"/>
    </font>
    <font>
      <sz val="12"/>
      <color theme="1"/>
      <name val="Calibri"/>
    </font>
    <font>
      <b/>
      <sz val="11"/>
      <color rgb="FF595959"/>
      <name val="Arial"/>
    </font>
    <font>
      <b/>
      <sz val="11"/>
      <color theme="1"/>
      <name val="Arial"/>
    </font>
    <font>
      <b/>
      <sz val="10"/>
      <color theme="0"/>
      <name val="Arial"/>
    </font>
    <font>
      <sz val="11"/>
      <name val="Calibri"/>
    </font>
    <font>
      <b/>
      <sz val="10"/>
      <color rgb="FF595959"/>
      <name val="Arial"/>
    </font>
    <font>
      <sz val="10"/>
      <color rgb="FF595959"/>
      <name val="Arial"/>
    </font>
    <font>
      <sz val="10"/>
      <color theme="1"/>
      <name val="Arial"/>
    </font>
    <font>
      <sz val="14"/>
      <color theme="1"/>
      <name val="Arial"/>
    </font>
    <font>
      <b/>
      <sz val="11"/>
      <color theme="0"/>
      <name val="Arial"/>
    </font>
    <font>
      <sz val="11"/>
      <color theme="0"/>
      <name val="Calibri"/>
    </font>
    <font>
      <sz val="10"/>
      <color theme="0"/>
      <name val="Arial"/>
    </font>
    <font>
      <sz val="11"/>
      <color theme="1"/>
      <name val="Calibri"/>
    </font>
    <font>
      <b/>
      <sz val="8"/>
      <color theme="0"/>
      <name val="Arial"/>
    </font>
    <font>
      <i/>
      <sz val="10"/>
      <color rgb="FF595959"/>
      <name val="Arial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757070"/>
        <bgColor rgb="FF757070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59">
    <xf numFmtId="0" fontId="0" fillId="0" borderId="0" xfId="0" applyFont="1" applyAlignment="1"/>
    <xf numFmtId="0" fontId="0" fillId="2" borderId="1" xfId="0" applyFont="1" applyFill="1" applyBorder="1"/>
    <xf numFmtId="0" fontId="1" fillId="2" borderId="1" xfId="0" applyFont="1" applyFill="1" applyBorder="1" applyAlignment="1">
      <alignment horizontal="left" vertical="center"/>
    </xf>
    <xf numFmtId="0" fontId="2" fillId="2" borderId="1" xfId="0" applyFont="1" applyFill="1" applyBorder="1"/>
    <xf numFmtId="0" fontId="3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0" fontId="0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left" vertical="center" wrapText="1" readingOrder="1"/>
    </xf>
    <xf numFmtId="0" fontId="7" fillId="2" borderId="5" xfId="0" applyFont="1" applyFill="1" applyBorder="1" applyAlignment="1">
      <alignment horizontal="center" vertical="center" wrapText="1" readingOrder="1"/>
    </xf>
    <xf numFmtId="4" fontId="8" fillId="2" borderId="5" xfId="0" applyNumberFormat="1" applyFont="1" applyFill="1" applyBorder="1" applyAlignment="1">
      <alignment horizontal="center" vertical="center" wrapText="1" readingOrder="1"/>
    </xf>
    <xf numFmtId="164" fontId="9" fillId="2" borderId="1" xfId="0" applyNumberFormat="1" applyFont="1" applyFill="1" applyBorder="1" applyAlignment="1">
      <alignment horizontal="center" vertical="center" wrapText="1" readingOrder="1"/>
    </xf>
    <xf numFmtId="4" fontId="7" fillId="2" borderId="5" xfId="0" applyNumberFormat="1" applyFont="1" applyFill="1" applyBorder="1" applyAlignment="1">
      <alignment horizontal="center" vertical="center" wrapText="1" readingOrder="1"/>
    </xf>
    <xf numFmtId="0" fontId="10" fillId="2" borderId="1" xfId="0" applyFont="1" applyFill="1" applyBorder="1" applyAlignment="1">
      <alignment horizontal="left" vertical="center" wrapText="1" readingOrder="1"/>
    </xf>
    <xf numFmtId="0" fontId="10" fillId="2" borderId="1" xfId="0" applyFont="1" applyFill="1" applyBorder="1" applyAlignment="1">
      <alignment horizontal="center" vertical="center" wrapText="1" readingOrder="1"/>
    </xf>
    <xf numFmtId="164" fontId="10" fillId="2" borderId="1" xfId="0" applyNumberFormat="1" applyFont="1" applyFill="1" applyBorder="1" applyAlignment="1">
      <alignment horizontal="center" vertical="center" wrapText="1" readingOrder="1"/>
    </xf>
    <xf numFmtId="0" fontId="0" fillId="2" borderId="1" xfId="0" applyFont="1" applyFill="1" applyBorder="1" applyAlignment="1">
      <alignment horizontal="center"/>
    </xf>
    <xf numFmtId="0" fontId="11" fillId="2" borderId="1" xfId="0" applyFont="1" applyFill="1" applyBorder="1"/>
    <xf numFmtId="0" fontId="12" fillId="2" borderId="1" xfId="0" applyFont="1" applyFill="1" applyBorder="1"/>
    <xf numFmtId="2" fontId="8" fillId="2" borderId="5" xfId="0" applyNumberFormat="1" applyFont="1" applyFill="1" applyBorder="1" applyAlignment="1">
      <alignment horizontal="center" vertical="center" wrapText="1" readingOrder="1"/>
    </xf>
    <xf numFmtId="0" fontId="5" fillId="2" borderId="1" xfId="0" applyFont="1" applyFill="1" applyBorder="1" applyAlignment="1">
      <alignment horizontal="left" vertical="center" wrapText="1" readingOrder="1"/>
    </xf>
    <xf numFmtId="0" fontId="5" fillId="2" borderId="1" xfId="0" applyFont="1" applyFill="1" applyBorder="1" applyAlignment="1">
      <alignment horizontal="center" vertical="center" wrapText="1" readingOrder="1"/>
    </xf>
    <xf numFmtId="164" fontId="13" fillId="2" borderId="1" xfId="0" applyNumberFormat="1" applyFont="1" applyFill="1" applyBorder="1" applyAlignment="1">
      <alignment horizontal="center" vertical="center" wrapText="1" readingOrder="1"/>
    </xf>
    <xf numFmtId="0" fontId="13" fillId="2" borderId="1" xfId="0" applyFont="1" applyFill="1" applyBorder="1" applyAlignment="1">
      <alignment horizontal="center" vertical="center" wrapText="1" readingOrder="1"/>
    </xf>
    <xf numFmtId="0" fontId="8" fillId="2" borderId="1" xfId="0" applyFont="1" applyFill="1" applyBorder="1" applyAlignment="1">
      <alignment vertical="center"/>
    </xf>
    <xf numFmtId="0" fontId="8" fillId="2" borderId="1" xfId="0" applyFont="1" applyFill="1" applyBorder="1" applyAlignment="1">
      <alignment vertical="center"/>
    </xf>
    <xf numFmtId="0" fontId="8" fillId="2" borderId="1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left" vertical="center" wrapText="1" readingOrder="1"/>
    </xf>
    <xf numFmtId="0" fontId="8" fillId="2" borderId="5" xfId="0" applyFont="1" applyFill="1" applyBorder="1" applyAlignment="1">
      <alignment horizontal="center" vertical="center" wrapText="1" readingOrder="1"/>
    </xf>
    <xf numFmtId="165" fontId="8" fillId="2" borderId="5" xfId="0" applyNumberFormat="1" applyFont="1" applyFill="1" applyBorder="1" applyAlignment="1">
      <alignment horizontal="center" vertical="center" wrapText="1" readingOrder="1"/>
    </xf>
    <xf numFmtId="166" fontId="8" fillId="2" borderId="5" xfId="0" applyNumberFormat="1" applyFont="1" applyFill="1" applyBorder="1" applyAlignment="1">
      <alignment horizontal="center" vertical="center" wrapText="1" readingOrder="1"/>
    </xf>
    <xf numFmtId="0" fontId="7" fillId="2" borderId="1" xfId="0" applyFont="1" applyFill="1" applyBorder="1" applyAlignment="1">
      <alignment horizontal="left" vertical="center" wrapText="1" readingOrder="1"/>
    </xf>
    <xf numFmtId="0" fontId="7" fillId="2" borderId="1" xfId="0" applyFont="1" applyFill="1" applyBorder="1" applyAlignment="1">
      <alignment horizontal="center" vertical="center" wrapText="1" readingOrder="1"/>
    </xf>
    <xf numFmtId="4" fontId="8" fillId="2" borderId="1" xfId="0" applyNumberFormat="1" applyFont="1" applyFill="1" applyBorder="1" applyAlignment="1">
      <alignment horizontal="center" vertical="center" wrapText="1" readingOrder="1"/>
    </xf>
    <xf numFmtId="0" fontId="7" fillId="2" borderId="11" xfId="0" applyFont="1" applyFill="1" applyBorder="1" applyAlignment="1">
      <alignment horizontal="center" vertical="center" wrapText="1" readingOrder="1"/>
    </xf>
    <xf numFmtId="4" fontId="8" fillId="2" borderId="11" xfId="0" applyNumberFormat="1" applyFont="1" applyFill="1" applyBorder="1" applyAlignment="1">
      <alignment horizontal="center" vertical="center" wrapText="1" readingOrder="1"/>
    </xf>
    <xf numFmtId="0" fontId="8" fillId="2" borderId="5" xfId="0" applyFont="1" applyFill="1" applyBorder="1" applyAlignment="1">
      <alignment horizontal="center" vertical="center" wrapText="1" readingOrder="1"/>
    </xf>
    <xf numFmtId="0" fontId="14" fillId="2" borderId="0" xfId="0" applyFont="1" applyFill="1"/>
    <xf numFmtId="4" fontId="8" fillId="2" borderId="0" xfId="0" applyNumberFormat="1" applyFont="1" applyFill="1" applyAlignment="1">
      <alignment horizontal="center" vertical="center" wrapText="1" readingOrder="1"/>
    </xf>
    <xf numFmtId="0" fontId="0" fillId="2" borderId="8" xfId="0" applyFont="1" applyFill="1" applyBorder="1"/>
    <xf numFmtId="164" fontId="10" fillId="2" borderId="8" xfId="0" applyNumberFormat="1" applyFont="1" applyFill="1" applyBorder="1" applyAlignment="1">
      <alignment horizontal="center" vertical="center" wrapText="1" readingOrder="1"/>
    </xf>
    <xf numFmtId="0" fontId="7" fillId="2" borderId="12" xfId="0" applyFont="1" applyFill="1" applyBorder="1" applyAlignment="1">
      <alignment horizontal="center" vertical="center" wrapText="1" readingOrder="1"/>
    </xf>
    <xf numFmtId="4" fontId="8" fillId="2" borderId="12" xfId="0" applyNumberFormat="1" applyFont="1" applyFill="1" applyBorder="1" applyAlignment="1">
      <alignment horizontal="center" vertical="center" wrapText="1" readingOrder="1"/>
    </xf>
    <xf numFmtId="0" fontId="0" fillId="2" borderId="8" xfId="0" applyFont="1" applyFill="1" applyBorder="1" applyAlignment="1">
      <alignment horizontal="center"/>
    </xf>
    <xf numFmtId="165" fontId="7" fillId="2" borderId="5" xfId="0" applyNumberFormat="1" applyFont="1" applyFill="1" applyBorder="1" applyAlignment="1">
      <alignment horizontal="center" vertical="center" wrapText="1" readingOrder="1"/>
    </xf>
    <xf numFmtId="0" fontId="9" fillId="2" borderId="12" xfId="0" applyFont="1" applyFill="1" applyBorder="1" applyAlignment="1">
      <alignment horizontal="center" vertical="center" wrapText="1" readingOrder="1"/>
    </xf>
    <xf numFmtId="2" fontId="7" fillId="2" borderId="5" xfId="0" applyNumberFormat="1" applyFont="1" applyFill="1" applyBorder="1" applyAlignment="1">
      <alignment horizontal="center" vertical="center" wrapText="1" readingOrder="1"/>
    </xf>
    <xf numFmtId="0" fontId="5" fillId="3" borderId="2" xfId="0" applyFont="1" applyFill="1" applyBorder="1" applyAlignment="1">
      <alignment horizontal="center" vertical="center" wrapText="1"/>
    </xf>
    <xf numFmtId="0" fontId="6" fillId="0" borderId="3" xfId="0" applyFont="1" applyBorder="1"/>
    <xf numFmtId="0" fontId="6" fillId="0" borderId="4" xfId="0" applyFont="1" applyBorder="1"/>
    <xf numFmtId="0" fontId="5" fillId="2" borderId="6" xfId="0" applyFont="1" applyFill="1" applyBorder="1" applyAlignment="1">
      <alignment horizontal="center" vertical="center" wrapText="1"/>
    </xf>
    <xf numFmtId="0" fontId="6" fillId="0" borderId="7" xfId="0" applyFont="1" applyBorder="1"/>
    <xf numFmtId="0" fontId="6" fillId="0" borderId="8" xfId="0" applyFont="1" applyBorder="1"/>
    <xf numFmtId="0" fontId="5" fillId="3" borderId="9" xfId="0" applyFont="1" applyFill="1" applyBorder="1" applyAlignment="1">
      <alignment horizontal="center" vertical="center" wrapText="1" readingOrder="1"/>
    </xf>
    <xf numFmtId="0" fontId="6" fillId="0" borderId="10" xfId="0" applyFont="1" applyBorder="1"/>
    <xf numFmtId="0" fontId="6" fillId="0" borderId="13" xfId="0" applyFont="1" applyBorder="1"/>
    <xf numFmtId="0" fontId="8" fillId="2" borderId="6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7" Type="http://customschemas.google.com/relationships/workbookmetadata" Target="metadata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114300</xdr:colOff>
      <xdr:row>2</xdr:row>
      <xdr:rowOff>57150</xdr:rowOff>
    </xdr:from>
    <xdr:ext cx="238125" cy="57150"/>
    <xdr:grpSp>
      <xdr:nvGrpSpPr>
        <xdr:cNvPr id="2" name="Shap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296863" y="533400"/>
          <a:ext cx="238125" cy="57150"/>
          <a:chOff x="5226938" y="3780000"/>
          <a:chExt cx="238125" cy="0"/>
        </a:xfrm>
      </xdr:grpSpPr>
      <xdr:cxnSp macro="">
        <xdr:nvCxnSpPr>
          <xdr:cNvPr id="3" name="Shape 3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CxnSpPr/>
        </xdr:nvCxnSpPr>
        <xdr:spPr>
          <a:xfrm>
            <a:off x="5226938" y="3780000"/>
            <a:ext cx="238125" cy="0"/>
          </a:xfrm>
          <a:prstGeom prst="straightConnector1">
            <a:avLst/>
          </a:prstGeom>
          <a:noFill/>
          <a:ln w="57150" cap="flat" cmpd="sng">
            <a:solidFill>
              <a:srgbClr val="BF1667"/>
            </a:solidFill>
            <a:prstDash val="solid"/>
            <a:miter lim="800000"/>
            <a:headEnd type="none" w="sm" len="sm"/>
            <a:tailEnd type="none" w="sm" len="sm"/>
          </a:ln>
        </xdr:spPr>
      </xdr:cxnSp>
    </xdr:grp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3"/>
  <sheetViews>
    <sheetView showRowColHeaders="0" tabSelected="1" zoomScale="80" zoomScaleNormal="80" workbookViewId="0"/>
  </sheetViews>
  <sheetFormatPr baseColWidth="10" defaultColWidth="14.453125" defaultRowHeight="15" customHeight="1"/>
  <cols>
    <col min="1" max="1" width="2.6328125" customWidth="1"/>
    <col min="2" max="2" width="22.6328125" customWidth="1"/>
    <col min="3" max="3" width="14.08984375" customWidth="1"/>
    <col min="4" max="6" width="12.6328125" customWidth="1"/>
    <col min="7" max="7" width="2.6328125" customWidth="1"/>
    <col min="8" max="8" width="22.6328125" customWidth="1"/>
    <col min="9" max="12" width="12.6328125" customWidth="1"/>
    <col min="13" max="13" width="2.6328125" customWidth="1"/>
    <col min="14" max="14" width="22.6328125" customWidth="1"/>
    <col min="15" max="18" width="12.6328125" customWidth="1"/>
    <col min="19" max="26" width="11.453125" customWidth="1"/>
  </cols>
  <sheetData>
    <row r="1" spans="1:26" ht="14.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3.25" customHeight="1">
      <c r="A2" s="1"/>
      <c r="B2" s="2" t="s">
        <v>0</v>
      </c>
      <c r="C2" s="2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75" customHeight="1">
      <c r="A3" s="1"/>
      <c r="B3" s="3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9.75" customHeight="1">
      <c r="A4" s="1"/>
      <c r="B4" s="3"/>
      <c r="C4" s="3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4.5">
      <c r="A5" s="1"/>
      <c r="B5" s="4" t="s">
        <v>1</v>
      </c>
      <c r="C5" s="4"/>
      <c r="D5" s="5"/>
      <c r="E5" s="5"/>
      <c r="F5" s="5"/>
      <c r="G5" s="6"/>
      <c r="H5" s="4" t="s">
        <v>2</v>
      </c>
      <c r="I5" s="6"/>
      <c r="J5" s="6"/>
      <c r="K5" s="6"/>
      <c r="L5" s="6"/>
      <c r="M5" s="6"/>
      <c r="N5" s="4" t="s">
        <v>3</v>
      </c>
      <c r="O5" s="6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9.75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4.75" customHeight="1">
      <c r="A7" s="1"/>
      <c r="B7" s="49" t="s">
        <v>4</v>
      </c>
      <c r="C7" s="50"/>
      <c r="D7" s="50"/>
      <c r="E7" s="50"/>
      <c r="F7" s="51"/>
      <c r="G7" s="7"/>
      <c r="H7" s="49" t="s">
        <v>5</v>
      </c>
      <c r="I7" s="50"/>
      <c r="J7" s="50"/>
      <c r="K7" s="50"/>
      <c r="L7" s="51"/>
      <c r="M7" s="1"/>
      <c r="N7" s="49" t="s">
        <v>6</v>
      </c>
      <c r="O7" s="50"/>
      <c r="P7" s="50"/>
      <c r="Q7" s="50"/>
      <c r="R7" s="51"/>
      <c r="S7" s="1"/>
      <c r="T7" s="1"/>
      <c r="U7" s="1"/>
      <c r="V7" s="1"/>
      <c r="W7" s="1"/>
      <c r="X7" s="1"/>
      <c r="Y7" s="1"/>
      <c r="Z7" s="1"/>
    </row>
    <row r="8" spans="1:26" ht="30" customHeight="1">
      <c r="A8" s="1"/>
      <c r="B8" s="8" t="s">
        <v>7</v>
      </c>
      <c r="C8" s="8" t="s">
        <v>8</v>
      </c>
      <c r="D8" s="8" t="s">
        <v>9</v>
      </c>
      <c r="E8" s="8" t="s">
        <v>10</v>
      </c>
      <c r="F8" s="8" t="s">
        <v>11</v>
      </c>
      <c r="G8" s="9">
        <v>2010</v>
      </c>
      <c r="H8" s="8" t="s">
        <v>7</v>
      </c>
      <c r="I8" s="8" t="s">
        <v>8</v>
      </c>
      <c r="J8" s="8" t="s">
        <v>9</v>
      </c>
      <c r="K8" s="8" t="s">
        <v>10</v>
      </c>
      <c r="L8" s="8" t="s">
        <v>11</v>
      </c>
      <c r="M8" s="1"/>
      <c r="N8" s="8" t="s">
        <v>7</v>
      </c>
      <c r="O8" s="8" t="s">
        <v>8</v>
      </c>
      <c r="P8" s="8" t="s">
        <v>9</v>
      </c>
      <c r="Q8" s="8" t="s">
        <v>10</v>
      </c>
      <c r="R8" s="8" t="s">
        <v>11</v>
      </c>
      <c r="S8" s="1"/>
      <c r="T8" s="1"/>
      <c r="U8" s="1"/>
      <c r="V8" s="1"/>
      <c r="W8" s="1"/>
      <c r="X8" s="1"/>
      <c r="Y8" s="1"/>
      <c r="Z8" s="1"/>
    </row>
    <row r="9" spans="1:26" ht="24.75" customHeight="1">
      <c r="A9" s="1"/>
      <c r="B9" s="10" t="s">
        <v>12</v>
      </c>
      <c r="C9" s="11" t="s">
        <v>13</v>
      </c>
      <c r="D9" s="12">
        <v>557025</v>
      </c>
      <c r="E9" s="12">
        <v>0</v>
      </c>
      <c r="F9" s="12">
        <f t="shared" ref="F9:F24" si="0">IFERROR(E9/D9,"")</f>
        <v>0</v>
      </c>
      <c r="G9" s="13"/>
      <c r="H9" s="10" t="s">
        <v>12</v>
      </c>
      <c r="I9" s="11" t="s">
        <v>13</v>
      </c>
      <c r="J9" s="12">
        <v>569911</v>
      </c>
      <c r="K9" s="12">
        <v>0</v>
      </c>
      <c r="L9" s="12">
        <f t="shared" ref="L9:L24" si="1">IFERROR(K9/J9,"")</f>
        <v>0</v>
      </c>
      <c r="M9" s="1"/>
      <c r="N9" s="10" t="s">
        <v>12</v>
      </c>
      <c r="O9" s="11" t="s">
        <v>13</v>
      </c>
      <c r="P9" s="12">
        <v>582541</v>
      </c>
      <c r="Q9" s="12">
        <v>0</v>
      </c>
      <c r="R9" s="12">
        <f t="shared" ref="R9:R24" si="2">+Q9/P9</f>
        <v>0</v>
      </c>
      <c r="S9" s="1"/>
      <c r="T9" s="1"/>
      <c r="U9" s="1"/>
      <c r="V9" s="1"/>
      <c r="W9" s="1"/>
      <c r="X9" s="1"/>
      <c r="Y9" s="1"/>
      <c r="Z9" s="1"/>
    </row>
    <row r="10" spans="1:26" ht="24.75" customHeight="1">
      <c r="A10" s="1"/>
      <c r="B10" s="10" t="s">
        <v>14</v>
      </c>
      <c r="C10" s="11" t="s">
        <v>15</v>
      </c>
      <c r="D10" s="12">
        <v>345752</v>
      </c>
      <c r="E10" s="12">
        <v>220800</v>
      </c>
      <c r="F10" s="12">
        <f t="shared" si="0"/>
        <v>0.638608019621</v>
      </c>
      <c r="G10" s="13"/>
      <c r="H10" s="10" t="s">
        <v>14</v>
      </c>
      <c r="I10" s="11" t="s">
        <v>15</v>
      </c>
      <c r="J10" s="12">
        <v>348999</v>
      </c>
      <c r="K10" s="12">
        <v>220800</v>
      </c>
      <c r="L10" s="12">
        <f t="shared" si="1"/>
        <v>0.63266656924518405</v>
      </c>
      <c r="M10" s="1"/>
      <c r="N10" s="10" t="s">
        <v>14</v>
      </c>
      <c r="O10" s="11" t="s">
        <v>15</v>
      </c>
      <c r="P10" s="12">
        <v>352246</v>
      </c>
      <c r="Q10" s="12">
        <v>1510100</v>
      </c>
      <c r="R10" s="12">
        <f t="shared" si="2"/>
        <v>4.2870607473186348</v>
      </c>
      <c r="S10" s="1"/>
      <c r="T10" s="1"/>
      <c r="U10" s="1"/>
      <c r="V10" s="1"/>
      <c r="W10" s="1"/>
      <c r="X10" s="1"/>
      <c r="Y10" s="1"/>
      <c r="Z10" s="1"/>
    </row>
    <row r="11" spans="1:26" ht="24.75" customHeight="1">
      <c r="A11" s="1"/>
      <c r="B11" s="10" t="s">
        <v>16</v>
      </c>
      <c r="C11" s="11" t="s">
        <v>17</v>
      </c>
      <c r="D11" s="12">
        <v>52059</v>
      </c>
      <c r="E11" s="12">
        <v>1289400</v>
      </c>
      <c r="F11" s="12">
        <f t="shared" si="0"/>
        <v>24.768051633723275</v>
      </c>
      <c r="G11" s="13"/>
      <c r="H11" s="10" t="s">
        <v>16</v>
      </c>
      <c r="I11" s="11" t="s">
        <v>17</v>
      </c>
      <c r="J11" s="12">
        <v>55468</v>
      </c>
      <c r="K11" s="12">
        <v>1289400</v>
      </c>
      <c r="L11" s="12">
        <f t="shared" si="1"/>
        <v>23.245835436648157</v>
      </c>
      <c r="M11" s="1"/>
      <c r="N11" s="10" t="s">
        <v>16</v>
      </c>
      <c r="O11" s="11" t="s">
        <v>17</v>
      </c>
      <c r="P11" s="12">
        <v>58752</v>
      </c>
      <c r="Q11" s="12">
        <v>1289400</v>
      </c>
      <c r="R11" s="12">
        <f t="shared" si="2"/>
        <v>21.946486928104576</v>
      </c>
      <c r="S11" s="1"/>
      <c r="T11" s="1"/>
      <c r="U11" s="1"/>
      <c r="V11" s="1"/>
      <c r="W11" s="1"/>
      <c r="X11" s="1"/>
      <c r="Y11" s="1"/>
      <c r="Z11" s="1"/>
    </row>
    <row r="12" spans="1:26" ht="24.75" customHeight="1">
      <c r="A12" s="1"/>
      <c r="B12" s="10" t="s">
        <v>18</v>
      </c>
      <c r="C12" s="11" t="s">
        <v>15</v>
      </c>
      <c r="D12" s="12">
        <v>3028481</v>
      </c>
      <c r="E12" s="12">
        <v>3015900</v>
      </c>
      <c r="F12" s="12">
        <f t="shared" si="0"/>
        <v>0.99584577218744319</v>
      </c>
      <c r="G12" s="13"/>
      <c r="H12" s="10" t="s">
        <v>18</v>
      </c>
      <c r="I12" s="11" t="s">
        <v>15</v>
      </c>
      <c r="J12" s="12">
        <v>3044076</v>
      </c>
      <c r="K12" s="12">
        <v>3545600</v>
      </c>
      <c r="L12" s="12">
        <f t="shared" si="1"/>
        <v>1.1647540994377277</v>
      </c>
      <c r="M12" s="1"/>
      <c r="N12" s="10" t="s">
        <v>18</v>
      </c>
      <c r="O12" s="11" t="s">
        <v>15</v>
      </c>
      <c r="P12" s="12">
        <v>3059122</v>
      </c>
      <c r="Q12" s="12">
        <v>3545600</v>
      </c>
      <c r="R12" s="12">
        <f t="shared" si="2"/>
        <v>1.1590253674093416</v>
      </c>
      <c r="S12" s="1"/>
      <c r="T12" s="1"/>
      <c r="U12" s="1"/>
      <c r="V12" s="1"/>
      <c r="W12" s="1"/>
      <c r="X12" s="1"/>
      <c r="Y12" s="1"/>
      <c r="Z12" s="1"/>
    </row>
    <row r="13" spans="1:26" ht="24.75" customHeight="1">
      <c r="A13" s="1"/>
      <c r="B13" s="10" t="s">
        <v>19</v>
      </c>
      <c r="C13" s="11" t="s">
        <v>13</v>
      </c>
      <c r="D13" s="12">
        <v>300785</v>
      </c>
      <c r="E13" s="12">
        <v>0</v>
      </c>
      <c r="F13" s="12">
        <f t="shared" si="0"/>
        <v>0</v>
      </c>
      <c r="G13" s="13"/>
      <c r="H13" s="10" t="s">
        <v>19</v>
      </c>
      <c r="I13" s="11" t="s">
        <v>13</v>
      </c>
      <c r="J13" s="12">
        <v>323806</v>
      </c>
      <c r="K13" s="12">
        <v>8803900</v>
      </c>
      <c r="L13" s="12">
        <f t="shared" si="1"/>
        <v>27.188810584115181</v>
      </c>
      <c r="M13" s="1"/>
      <c r="N13" s="10" t="s">
        <v>19</v>
      </c>
      <c r="O13" s="11" t="s">
        <v>13</v>
      </c>
      <c r="P13" s="12">
        <v>344795</v>
      </c>
      <c r="Q13" s="12">
        <v>8803900</v>
      </c>
      <c r="R13" s="12">
        <f t="shared" si="2"/>
        <v>25.533722936817529</v>
      </c>
      <c r="S13" s="1"/>
      <c r="T13" s="1"/>
      <c r="U13" s="1"/>
      <c r="V13" s="1"/>
      <c r="W13" s="1"/>
      <c r="X13" s="1"/>
      <c r="Y13" s="1"/>
      <c r="Z13" s="1"/>
    </row>
    <row r="14" spans="1:26" ht="24.75" customHeight="1">
      <c r="A14" s="1"/>
      <c r="B14" s="10" t="s">
        <v>20</v>
      </c>
      <c r="C14" s="11" t="s">
        <v>13</v>
      </c>
      <c r="D14" s="12">
        <v>163287</v>
      </c>
      <c r="E14" s="12">
        <v>0</v>
      </c>
      <c r="F14" s="12">
        <f t="shared" si="0"/>
        <v>0</v>
      </c>
      <c r="G14" s="13"/>
      <c r="H14" s="10" t="s">
        <v>20</v>
      </c>
      <c r="I14" s="11" t="s">
        <v>13</v>
      </c>
      <c r="J14" s="12">
        <v>181122</v>
      </c>
      <c r="K14" s="12">
        <v>0</v>
      </c>
      <c r="L14" s="12">
        <f t="shared" si="1"/>
        <v>0</v>
      </c>
      <c r="M14" s="1"/>
      <c r="N14" s="10" t="s">
        <v>20</v>
      </c>
      <c r="O14" s="11" t="s">
        <v>13</v>
      </c>
      <c r="P14" s="12">
        <v>197895</v>
      </c>
      <c r="Q14" s="12">
        <v>0</v>
      </c>
      <c r="R14" s="12">
        <f t="shared" si="2"/>
        <v>0</v>
      </c>
      <c r="S14" s="1"/>
      <c r="T14" s="1"/>
      <c r="U14" s="1"/>
      <c r="V14" s="1"/>
      <c r="W14" s="1"/>
      <c r="X14" s="1"/>
      <c r="Y14" s="1"/>
      <c r="Z14" s="1"/>
    </row>
    <row r="15" spans="1:26" ht="24.75" customHeight="1">
      <c r="A15" s="1"/>
      <c r="B15" s="10" t="s">
        <v>21</v>
      </c>
      <c r="C15" s="11" t="s">
        <v>17</v>
      </c>
      <c r="D15" s="12">
        <v>14955</v>
      </c>
      <c r="E15" s="12">
        <v>0</v>
      </c>
      <c r="F15" s="12">
        <f t="shared" si="0"/>
        <v>0</v>
      </c>
      <c r="G15" s="13"/>
      <c r="H15" s="10" t="s">
        <v>21</v>
      </c>
      <c r="I15" s="11" t="s">
        <v>17</v>
      </c>
      <c r="J15" s="12">
        <v>15727</v>
      </c>
      <c r="K15" s="12">
        <v>0</v>
      </c>
      <c r="L15" s="12">
        <f t="shared" si="1"/>
        <v>0</v>
      </c>
      <c r="M15" s="1"/>
      <c r="N15" s="10" t="s">
        <v>21</v>
      </c>
      <c r="O15" s="11" t="s">
        <v>17</v>
      </c>
      <c r="P15" s="12">
        <v>16469</v>
      </c>
      <c r="Q15" s="12">
        <v>0</v>
      </c>
      <c r="R15" s="12">
        <f t="shared" si="2"/>
        <v>0</v>
      </c>
      <c r="S15" s="1"/>
      <c r="T15" s="1"/>
      <c r="U15" s="1"/>
      <c r="V15" s="1"/>
      <c r="W15" s="1"/>
      <c r="X15" s="1"/>
      <c r="Y15" s="1"/>
      <c r="Z15" s="1"/>
    </row>
    <row r="16" spans="1:26" ht="24.75" customHeight="1">
      <c r="A16" s="1"/>
      <c r="B16" s="10" t="s">
        <v>22</v>
      </c>
      <c r="C16" s="11" t="s">
        <v>13</v>
      </c>
      <c r="D16" s="12">
        <v>1777530</v>
      </c>
      <c r="E16" s="12">
        <v>0</v>
      </c>
      <c r="F16" s="12">
        <f t="shared" si="0"/>
        <v>0</v>
      </c>
      <c r="G16" s="13"/>
      <c r="H16" s="10" t="s">
        <v>22</v>
      </c>
      <c r="I16" s="11" t="s">
        <v>13</v>
      </c>
      <c r="J16" s="12">
        <v>1935394</v>
      </c>
      <c r="K16" s="12">
        <v>0</v>
      </c>
      <c r="L16" s="12">
        <f t="shared" si="1"/>
        <v>0</v>
      </c>
      <c r="M16" s="1"/>
      <c r="N16" s="10" t="s">
        <v>22</v>
      </c>
      <c r="O16" s="11" t="s">
        <v>13</v>
      </c>
      <c r="P16" s="12">
        <v>2087359</v>
      </c>
      <c r="Q16" s="12">
        <v>2809200</v>
      </c>
      <c r="R16" s="12">
        <f t="shared" si="2"/>
        <v>1.3458154538821545</v>
      </c>
      <c r="S16" s="1"/>
      <c r="T16" s="1"/>
      <c r="U16" s="1"/>
      <c r="V16" s="1"/>
      <c r="W16" s="1"/>
      <c r="X16" s="1"/>
      <c r="Y16" s="1"/>
      <c r="Z16" s="1"/>
    </row>
    <row r="17" spans="1:26" ht="24.75" customHeight="1">
      <c r="A17" s="1"/>
      <c r="B17" s="10" t="s">
        <v>23</v>
      </c>
      <c r="C17" s="11" t="s">
        <v>15</v>
      </c>
      <c r="D17" s="12">
        <v>463555</v>
      </c>
      <c r="E17" s="12">
        <v>0</v>
      </c>
      <c r="F17" s="12">
        <f t="shared" si="0"/>
        <v>0</v>
      </c>
      <c r="G17" s="13"/>
      <c r="H17" s="10" t="s">
        <v>23</v>
      </c>
      <c r="I17" s="11" t="s">
        <v>15</v>
      </c>
      <c r="J17" s="12">
        <v>463325</v>
      </c>
      <c r="K17" s="12">
        <v>0</v>
      </c>
      <c r="L17" s="12">
        <f t="shared" si="1"/>
        <v>0</v>
      </c>
      <c r="M17" s="1"/>
      <c r="N17" s="10" t="s">
        <v>23</v>
      </c>
      <c r="O17" s="11" t="s">
        <v>15</v>
      </c>
      <c r="P17" s="12">
        <v>463106</v>
      </c>
      <c r="Q17" s="12">
        <v>0</v>
      </c>
      <c r="R17" s="12">
        <f t="shared" si="2"/>
        <v>0</v>
      </c>
      <c r="S17" s="1"/>
      <c r="T17" s="1"/>
      <c r="U17" s="1"/>
      <c r="V17" s="1"/>
      <c r="W17" s="1"/>
      <c r="X17" s="1"/>
      <c r="Y17" s="1"/>
      <c r="Z17" s="1"/>
    </row>
    <row r="18" spans="1:26" ht="24.75" customHeight="1">
      <c r="A18" s="1"/>
      <c r="B18" s="10" t="s">
        <v>24</v>
      </c>
      <c r="C18" s="11" t="s">
        <v>15</v>
      </c>
      <c r="D18" s="12">
        <v>621440</v>
      </c>
      <c r="E18" s="12">
        <v>170300</v>
      </c>
      <c r="F18" s="12">
        <f t="shared" si="0"/>
        <v>0.27404093717816685</v>
      </c>
      <c r="G18" s="13"/>
      <c r="H18" s="10" t="s">
        <v>24</v>
      </c>
      <c r="I18" s="11" t="s">
        <v>15</v>
      </c>
      <c r="J18" s="12">
        <v>630029</v>
      </c>
      <c r="K18" s="12">
        <v>7453800</v>
      </c>
      <c r="L18" s="12">
        <f t="shared" si="1"/>
        <v>11.830883975182095</v>
      </c>
      <c r="M18" s="1"/>
      <c r="N18" s="10" t="s">
        <v>24</v>
      </c>
      <c r="O18" s="11" t="s">
        <v>15</v>
      </c>
      <c r="P18" s="12">
        <v>638287</v>
      </c>
      <c r="Q18" s="12">
        <v>7453800</v>
      </c>
      <c r="R18" s="12">
        <f t="shared" si="2"/>
        <v>11.677818912182138</v>
      </c>
      <c r="S18" s="1"/>
      <c r="T18" s="1"/>
      <c r="U18" s="1"/>
      <c r="V18" s="1"/>
      <c r="W18" s="1"/>
      <c r="X18" s="1"/>
      <c r="Y18" s="1"/>
      <c r="Z18" s="1"/>
    </row>
    <row r="19" spans="1:26" ht="24.75" customHeight="1">
      <c r="A19" s="1"/>
      <c r="B19" s="10" t="s">
        <v>25</v>
      </c>
      <c r="C19" s="11" t="s">
        <v>17</v>
      </c>
      <c r="D19" s="12">
        <v>54337</v>
      </c>
      <c r="E19" s="12">
        <v>0</v>
      </c>
      <c r="F19" s="12">
        <f t="shared" si="0"/>
        <v>0</v>
      </c>
      <c r="G19" s="13"/>
      <c r="H19" s="10" t="s">
        <v>25</v>
      </c>
      <c r="I19" s="11" t="s">
        <v>17</v>
      </c>
      <c r="J19" s="12">
        <v>58145</v>
      </c>
      <c r="K19" s="12">
        <v>4743600</v>
      </c>
      <c r="L19" s="12">
        <f t="shared" si="1"/>
        <v>81.582251268380773</v>
      </c>
      <c r="M19" s="1"/>
      <c r="N19" s="10" t="s">
        <v>25</v>
      </c>
      <c r="O19" s="11" t="s">
        <v>17</v>
      </c>
      <c r="P19" s="12">
        <v>61811</v>
      </c>
      <c r="Q19" s="12">
        <v>4743600</v>
      </c>
      <c r="R19" s="12">
        <f t="shared" si="2"/>
        <v>76.743621685460511</v>
      </c>
      <c r="S19" s="1"/>
      <c r="T19" s="1"/>
      <c r="U19" s="1"/>
      <c r="V19" s="1"/>
      <c r="W19" s="1"/>
      <c r="X19" s="1"/>
      <c r="Y19" s="1"/>
      <c r="Z19" s="1"/>
    </row>
    <row r="20" spans="1:26" ht="24.75" customHeight="1">
      <c r="A20" s="1"/>
      <c r="B20" s="10" t="s">
        <v>26</v>
      </c>
      <c r="C20" s="11" t="s">
        <v>13</v>
      </c>
      <c r="D20" s="12">
        <v>531609</v>
      </c>
      <c r="E20" s="12">
        <v>0</v>
      </c>
      <c r="F20" s="12">
        <f t="shared" si="0"/>
        <v>0</v>
      </c>
      <c r="G20" s="13"/>
      <c r="H20" s="10" t="s">
        <v>26</v>
      </c>
      <c r="I20" s="11" t="s">
        <v>13</v>
      </c>
      <c r="J20" s="12">
        <v>554007</v>
      </c>
      <c r="K20" s="12">
        <v>0</v>
      </c>
      <c r="L20" s="12">
        <f t="shared" si="1"/>
        <v>0</v>
      </c>
      <c r="M20" s="1"/>
      <c r="N20" s="10" t="s">
        <v>26</v>
      </c>
      <c r="O20" s="11" t="s">
        <v>13</v>
      </c>
      <c r="P20" s="12">
        <v>576737</v>
      </c>
      <c r="Q20" s="12">
        <v>0</v>
      </c>
      <c r="R20" s="12">
        <f t="shared" si="2"/>
        <v>0</v>
      </c>
      <c r="S20" s="1"/>
      <c r="T20" s="1"/>
      <c r="U20" s="1"/>
      <c r="V20" s="1"/>
      <c r="W20" s="1"/>
      <c r="X20" s="1"/>
      <c r="Y20" s="1"/>
      <c r="Z20" s="1"/>
    </row>
    <row r="21" spans="1:26" ht="24.75" customHeight="1">
      <c r="A21" s="1"/>
      <c r="B21" s="10" t="s">
        <v>27</v>
      </c>
      <c r="C21" s="11" t="s">
        <v>13</v>
      </c>
      <c r="D21" s="12">
        <v>324279</v>
      </c>
      <c r="E21" s="12">
        <v>0</v>
      </c>
      <c r="F21" s="12">
        <f t="shared" si="0"/>
        <v>0</v>
      </c>
      <c r="G21" s="13"/>
      <c r="H21" s="10" t="s">
        <v>27</v>
      </c>
      <c r="I21" s="11" t="s">
        <v>13</v>
      </c>
      <c r="J21" s="12">
        <v>322489</v>
      </c>
      <c r="K21" s="12">
        <v>1129000</v>
      </c>
      <c r="L21" s="12">
        <f t="shared" si="1"/>
        <v>3.500894604157041</v>
      </c>
      <c r="M21" s="1"/>
      <c r="N21" s="10" t="s">
        <v>27</v>
      </c>
      <c r="O21" s="11" t="s">
        <v>13</v>
      </c>
      <c r="P21" s="12">
        <v>320781</v>
      </c>
      <c r="Q21" s="12">
        <v>1129000</v>
      </c>
      <c r="R21" s="12">
        <f t="shared" si="2"/>
        <v>3.5195351345622092</v>
      </c>
      <c r="S21" s="1"/>
      <c r="T21" s="1"/>
      <c r="U21" s="1"/>
      <c r="V21" s="1"/>
      <c r="W21" s="1"/>
      <c r="X21" s="1"/>
      <c r="Y21" s="1"/>
      <c r="Z21" s="1"/>
    </row>
    <row r="22" spans="1:26" ht="24.75" customHeight="1">
      <c r="A22" s="1"/>
      <c r="B22" s="10" t="s">
        <v>28</v>
      </c>
      <c r="C22" s="11" t="s">
        <v>17</v>
      </c>
      <c r="D22" s="12">
        <v>81166</v>
      </c>
      <c r="E22" s="12">
        <v>0</v>
      </c>
      <c r="F22" s="12">
        <f t="shared" si="0"/>
        <v>0</v>
      </c>
      <c r="G22" s="13"/>
      <c r="H22" s="10" t="s">
        <v>28</v>
      </c>
      <c r="I22" s="11" t="s">
        <v>17</v>
      </c>
      <c r="J22" s="12">
        <v>88936</v>
      </c>
      <c r="K22" s="12">
        <v>0</v>
      </c>
      <c r="L22" s="12">
        <f t="shared" si="1"/>
        <v>0</v>
      </c>
      <c r="M22" s="1"/>
      <c r="N22" s="10" t="s">
        <v>28</v>
      </c>
      <c r="O22" s="11" t="s">
        <v>17</v>
      </c>
      <c r="P22" s="12">
        <v>96420</v>
      </c>
      <c r="Q22" s="12">
        <v>0</v>
      </c>
      <c r="R22" s="12">
        <f t="shared" si="2"/>
        <v>0</v>
      </c>
      <c r="S22" s="1"/>
      <c r="T22" s="1"/>
      <c r="U22" s="1"/>
      <c r="V22" s="1"/>
      <c r="W22" s="1"/>
      <c r="X22" s="1"/>
      <c r="Y22" s="1"/>
      <c r="Z22" s="1"/>
    </row>
    <row r="23" spans="1:26" ht="24.75" customHeight="1">
      <c r="A23" s="1"/>
      <c r="B23" s="10" t="s">
        <v>29</v>
      </c>
      <c r="C23" s="11" t="s">
        <v>17</v>
      </c>
      <c r="D23" s="12">
        <v>59510</v>
      </c>
      <c r="E23" s="12">
        <v>0</v>
      </c>
      <c r="F23" s="12">
        <f t="shared" si="0"/>
        <v>0</v>
      </c>
      <c r="G23" s="13"/>
      <c r="H23" s="10" t="s">
        <v>29</v>
      </c>
      <c r="I23" s="11" t="s">
        <v>17</v>
      </c>
      <c r="J23" s="12">
        <v>65051</v>
      </c>
      <c r="K23" s="12">
        <v>1324000</v>
      </c>
      <c r="L23" s="12">
        <f t="shared" si="1"/>
        <v>20.353261287297659</v>
      </c>
      <c r="M23" s="1"/>
      <c r="N23" s="10" t="s">
        <v>29</v>
      </c>
      <c r="O23" s="11" t="s">
        <v>17</v>
      </c>
      <c r="P23" s="12">
        <v>70388</v>
      </c>
      <c r="Q23" s="12">
        <v>1324000</v>
      </c>
      <c r="R23" s="12">
        <f t="shared" si="2"/>
        <v>18.810024435983408</v>
      </c>
      <c r="S23" s="1"/>
      <c r="T23" s="1"/>
      <c r="U23" s="1"/>
      <c r="V23" s="1"/>
      <c r="W23" s="1"/>
      <c r="X23" s="1"/>
      <c r="Y23" s="1"/>
      <c r="Z23" s="1"/>
    </row>
    <row r="24" spans="1:26" ht="24.75" customHeight="1">
      <c r="A24" s="1"/>
      <c r="B24" s="8" t="s">
        <v>30</v>
      </c>
      <c r="C24" s="8"/>
      <c r="D24" s="14">
        <f t="shared" ref="D24:E24" si="3">SUM(D9:D23)</f>
        <v>8375770</v>
      </c>
      <c r="E24" s="14">
        <f t="shared" si="3"/>
        <v>4696400</v>
      </c>
      <c r="F24" s="14">
        <f t="shared" si="0"/>
        <v>0.5607126270181727</v>
      </c>
      <c r="G24" s="13"/>
      <c r="H24" s="8" t="s">
        <v>30</v>
      </c>
      <c r="I24" s="8"/>
      <c r="J24" s="14">
        <f t="shared" ref="J24:K24" si="4">SUM(J9:J23)</f>
        <v>8656485</v>
      </c>
      <c r="K24" s="14">
        <f t="shared" si="4"/>
        <v>28510100</v>
      </c>
      <c r="L24" s="14">
        <f t="shared" si="1"/>
        <v>3.29349614768581</v>
      </c>
      <c r="M24" s="1"/>
      <c r="N24" s="8" t="s">
        <v>30</v>
      </c>
      <c r="O24" s="8"/>
      <c r="P24" s="14">
        <f t="shared" ref="P24:Q24" si="5">SUM(P9:P23)</f>
        <v>8926709</v>
      </c>
      <c r="Q24" s="14">
        <f t="shared" si="5"/>
        <v>32608600</v>
      </c>
      <c r="R24" s="14">
        <f t="shared" si="2"/>
        <v>3.6529251709672623</v>
      </c>
      <c r="S24" s="1"/>
      <c r="T24" s="1"/>
      <c r="U24" s="1"/>
      <c r="V24" s="1"/>
      <c r="W24" s="1"/>
      <c r="X24" s="1"/>
      <c r="Y24" s="1"/>
      <c r="Z24" s="1"/>
    </row>
    <row r="25" spans="1:26" ht="15" customHeight="1">
      <c r="A25" s="1"/>
      <c r="B25" s="15"/>
      <c r="C25" s="16"/>
      <c r="D25" s="17"/>
      <c r="E25" s="17"/>
      <c r="F25" s="17"/>
      <c r="G25" s="17"/>
      <c r="H25" s="18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" customHeight="1">
      <c r="A26" s="1"/>
      <c r="B26" s="4" t="s">
        <v>31</v>
      </c>
      <c r="C26" s="4"/>
      <c r="D26" s="5"/>
      <c r="E26" s="5"/>
      <c r="F26" s="5"/>
      <c r="G26" s="6"/>
      <c r="H26" s="4" t="s">
        <v>32</v>
      </c>
      <c r="I26" s="6"/>
      <c r="J26" s="6"/>
      <c r="K26" s="6"/>
      <c r="L26" s="6"/>
      <c r="M26" s="1"/>
      <c r="N26" s="19" t="s">
        <v>33</v>
      </c>
      <c r="O26" s="20"/>
      <c r="P26" s="20"/>
      <c r="Q26" s="20"/>
      <c r="R26" s="20"/>
      <c r="S26" s="1"/>
      <c r="T26" s="1"/>
      <c r="U26" s="1"/>
      <c r="V26" s="1"/>
      <c r="W26" s="1"/>
      <c r="X26" s="1"/>
      <c r="Y26" s="1"/>
      <c r="Z26" s="1"/>
    </row>
    <row r="27" spans="1:26" ht="9.7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20"/>
      <c r="O27" s="20"/>
      <c r="P27" s="20"/>
      <c r="Q27" s="20"/>
      <c r="R27" s="20"/>
      <c r="S27" s="1"/>
      <c r="T27" s="1"/>
      <c r="U27" s="1"/>
      <c r="V27" s="1"/>
      <c r="W27" s="1"/>
      <c r="X27" s="1"/>
      <c r="Y27" s="1"/>
      <c r="Z27" s="1"/>
    </row>
    <row r="28" spans="1:26" ht="24.75" customHeight="1">
      <c r="A28" s="1"/>
      <c r="B28" s="49" t="s">
        <v>34</v>
      </c>
      <c r="C28" s="50"/>
      <c r="D28" s="50"/>
      <c r="E28" s="50"/>
      <c r="F28" s="51"/>
      <c r="G28" s="7"/>
      <c r="H28" s="49" t="s">
        <v>35</v>
      </c>
      <c r="I28" s="50"/>
      <c r="J28" s="50"/>
      <c r="K28" s="50"/>
      <c r="L28" s="51"/>
      <c r="M28" s="1"/>
      <c r="N28" s="52" t="s">
        <v>36</v>
      </c>
      <c r="O28" s="53"/>
      <c r="P28" s="53"/>
      <c r="Q28" s="53"/>
      <c r="R28" s="54"/>
      <c r="S28" s="1"/>
      <c r="T28" s="1"/>
      <c r="U28" s="1"/>
      <c r="V28" s="1"/>
      <c r="W28" s="1"/>
      <c r="X28" s="1"/>
      <c r="Y28" s="1"/>
      <c r="Z28" s="1"/>
    </row>
    <row r="29" spans="1:26" ht="30" customHeight="1">
      <c r="A29" s="1"/>
      <c r="B29" s="8" t="s">
        <v>7</v>
      </c>
      <c r="C29" s="8" t="s">
        <v>8</v>
      </c>
      <c r="D29" s="8" t="s">
        <v>9</v>
      </c>
      <c r="E29" s="8" t="s">
        <v>10</v>
      </c>
      <c r="F29" s="8" t="s">
        <v>11</v>
      </c>
      <c r="G29" s="9">
        <v>2010</v>
      </c>
      <c r="H29" s="8" t="s">
        <v>7</v>
      </c>
      <c r="I29" s="8" t="s">
        <v>8</v>
      </c>
      <c r="J29" s="8" t="s">
        <v>9</v>
      </c>
      <c r="K29" s="8" t="s">
        <v>10</v>
      </c>
      <c r="L29" s="8" t="s">
        <v>11</v>
      </c>
      <c r="M29" s="1"/>
      <c r="N29" s="9" t="s">
        <v>7</v>
      </c>
      <c r="O29" s="9" t="s">
        <v>8</v>
      </c>
      <c r="P29" s="9" t="s">
        <v>9</v>
      </c>
      <c r="Q29" s="9" t="s">
        <v>37</v>
      </c>
      <c r="R29" s="9" t="s">
        <v>11</v>
      </c>
      <c r="S29" s="1"/>
      <c r="T29" s="1"/>
      <c r="U29" s="1"/>
      <c r="V29" s="1"/>
      <c r="W29" s="1"/>
      <c r="X29" s="1"/>
      <c r="Y29" s="1"/>
      <c r="Z29" s="1"/>
    </row>
    <row r="30" spans="1:26" ht="24.75" customHeight="1">
      <c r="A30" s="1"/>
      <c r="B30" s="10" t="s">
        <v>12</v>
      </c>
      <c r="C30" s="11" t="s">
        <v>13</v>
      </c>
      <c r="D30" s="12">
        <v>594270</v>
      </c>
      <c r="E30" s="12">
        <v>0</v>
      </c>
      <c r="F30" s="21">
        <f t="shared" ref="F30:F45" si="6">IFERROR(E30/D30,"")</f>
        <v>0</v>
      </c>
      <c r="G30" s="13"/>
      <c r="H30" s="10" t="s">
        <v>12</v>
      </c>
      <c r="I30" s="11" t="s">
        <v>13</v>
      </c>
      <c r="J30" s="12">
        <v>594270</v>
      </c>
      <c r="K30" s="12">
        <v>0</v>
      </c>
      <c r="L30" s="12">
        <f t="shared" ref="L30:L45" si="7">IFERROR(K30/J30,"")</f>
        <v>0</v>
      </c>
      <c r="M30" s="1"/>
      <c r="N30" s="22" t="s">
        <v>12</v>
      </c>
      <c r="O30" s="23" t="s">
        <v>13</v>
      </c>
      <c r="P30" s="24"/>
      <c r="Q30" s="24"/>
      <c r="R30" s="25" t="e">
        <f t="shared" ref="R30:R45" si="8">+Q30/P30</f>
        <v>#DIV/0!</v>
      </c>
      <c r="S30" s="1"/>
      <c r="T30" s="1"/>
      <c r="U30" s="1"/>
      <c r="V30" s="1"/>
      <c r="W30" s="1"/>
      <c r="X30" s="1"/>
      <c r="Y30" s="1"/>
      <c r="Z30" s="1"/>
    </row>
    <row r="31" spans="1:26" ht="24.75" customHeight="1">
      <c r="A31" s="1"/>
      <c r="B31" s="10" t="s">
        <v>14</v>
      </c>
      <c r="C31" s="11" t="s">
        <v>15</v>
      </c>
      <c r="D31" s="12">
        <v>355352</v>
      </c>
      <c r="E31" s="12">
        <v>1510100</v>
      </c>
      <c r="F31" s="21">
        <f t="shared" si="6"/>
        <v>4.2495891397825254</v>
      </c>
      <c r="G31" s="13"/>
      <c r="H31" s="10" t="s">
        <v>14</v>
      </c>
      <c r="I31" s="11" t="s">
        <v>15</v>
      </c>
      <c r="J31" s="12">
        <v>358512</v>
      </c>
      <c r="K31" s="12">
        <v>1510100</v>
      </c>
      <c r="L31" s="12">
        <f t="shared" si="7"/>
        <v>4.2121323693488639</v>
      </c>
      <c r="M31" s="1"/>
      <c r="N31" s="22" t="s">
        <v>14</v>
      </c>
      <c r="O31" s="23" t="s">
        <v>15</v>
      </c>
      <c r="P31" s="24"/>
      <c r="Q31" s="24"/>
      <c r="R31" s="25" t="e">
        <f t="shared" si="8"/>
        <v>#DIV/0!</v>
      </c>
      <c r="S31" s="1"/>
      <c r="T31" s="1"/>
      <c r="U31" s="1"/>
      <c r="V31" s="1"/>
      <c r="W31" s="1"/>
      <c r="X31" s="1"/>
      <c r="Y31" s="1"/>
      <c r="Z31" s="1"/>
    </row>
    <row r="32" spans="1:26" ht="24.75" customHeight="1">
      <c r="A32" s="1"/>
      <c r="B32" s="10" t="s">
        <v>16</v>
      </c>
      <c r="C32" s="11" t="s">
        <v>17</v>
      </c>
      <c r="D32" s="12">
        <v>61903</v>
      </c>
      <c r="E32" s="12">
        <v>1289400</v>
      </c>
      <c r="F32" s="21">
        <f t="shared" si="6"/>
        <v>20.829362066458813</v>
      </c>
      <c r="G32" s="13"/>
      <c r="H32" s="10" t="s">
        <v>16</v>
      </c>
      <c r="I32" s="11" t="s">
        <v>17</v>
      </c>
      <c r="J32" s="12">
        <v>64913</v>
      </c>
      <c r="K32" s="12">
        <v>1289400</v>
      </c>
      <c r="L32" s="12">
        <f t="shared" si="7"/>
        <v>19.863509620569069</v>
      </c>
      <c r="M32" s="1"/>
      <c r="N32" s="22" t="s">
        <v>16</v>
      </c>
      <c r="O32" s="23" t="s">
        <v>17</v>
      </c>
      <c r="P32" s="24"/>
      <c r="Q32" s="24"/>
      <c r="R32" s="25" t="e">
        <f t="shared" si="8"/>
        <v>#DIV/0!</v>
      </c>
      <c r="S32" s="1"/>
      <c r="T32" s="1"/>
      <c r="U32" s="1"/>
      <c r="V32" s="1"/>
      <c r="W32" s="1"/>
      <c r="X32" s="1"/>
      <c r="Y32" s="1"/>
      <c r="Z32" s="1"/>
    </row>
    <row r="33" spans="1:26" ht="24.75" customHeight="1">
      <c r="A33" s="1"/>
      <c r="B33" s="10" t="s">
        <v>18</v>
      </c>
      <c r="C33" s="11" t="s">
        <v>15</v>
      </c>
      <c r="D33" s="12">
        <v>3072029</v>
      </c>
      <c r="E33" s="12">
        <v>3545600</v>
      </c>
      <c r="F33" s="21">
        <f t="shared" si="6"/>
        <v>1.1541557713159609</v>
      </c>
      <c r="G33" s="13"/>
      <c r="H33" s="10" t="s">
        <v>18</v>
      </c>
      <c r="I33" s="11" t="s">
        <v>15</v>
      </c>
      <c r="J33" s="12">
        <v>3081550</v>
      </c>
      <c r="K33" s="12">
        <v>3545600</v>
      </c>
      <c r="L33" s="12">
        <f t="shared" si="7"/>
        <v>1.1505898005873667</v>
      </c>
      <c r="M33" s="1"/>
      <c r="N33" s="22" t="s">
        <v>18</v>
      </c>
      <c r="O33" s="23" t="s">
        <v>15</v>
      </c>
      <c r="P33" s="24"/>
      <c r="Q33" s="24"/>
      <c r="R33" s="25" t="e">
        <f t="shared" si="8"/>
        <v>#DIV/0!</v>
      </c>
      <c r="S33" s="1"/>
      <c r="T33" s="1"/>
      <c r="U33" s="1"/>
      <c r="V33" s="1"/>
      <c r="W33" s="1"/>
      <c r="X33" s="1"/>
      <c r="Y33" s="1"/>
      <c r="Z33" s="1"/>
    </row>
    <row r="34" spans="1:26" ht="24.75" customHeight="1">
      <c r="A34" s="1"/>
      <c r="B34" s="10" t="s">
        <v>19</v>
      </c>
      <c r="C34" s="11" t="s">
        <v>13</v>
      </c>
      <c r="D34" s="12">
        <v>364641</v>
      </c>
      <c r="E34" s="12">
        <v>8803900</v>
      </c>
      <c r="F34" s="21">
        <f t="shared" si="6"/>
        <v>24.144021105690253</v>
      </c>
      <c r="G34" s="13"/>
      <c r="H34" s="10" t="s">
        <v>19</v>
      </c>
      <c r="I34" s="11" t="s">
        <v>13</v>
      </c>
      <c r="J34" s="12">
        <v>383538</v>
      </c>
      <c r="K34" s="12">
        <v>8803900</v>
      </c>
      <c r="L34" s="12">
        <f t="shared" si="7"/>
        <v>22.954439977264311</v>
      </c>
      <c r="M34" s="1"/>
      <c r="N34" s="22" t="s">
        <v>19</v>
      </c>
      <c r="O34" s="23" t="s">
        <v>13</v>
      </c>
      <c r="P34" s="24"/>
      <c r="Q34" s="24"/>
      <c r="R34" s="25" t="e">
        <f t="shared" si="8"/>
        <v>#DIV/0!</v>
      </c>
      <c r="S34" s="1"/>
      <c r="T34" s="1"/>
      <c r="U34" s="1"/>
      <c r="V34" s="1"/>
      <c r="W34" s="1"/>
      <c r="X34" s="1"/>
      <c r="Y34" s="1"/>
      <c r="Z34" s="1"/>
    </row>
    <row r="35" spans="1:26" ht="24.75" customHeight="1">
      <c r="A35" s="1"/>
      <c r="B35" s="10" t="s">
        <v>20</v>
      </c>
      <c r="C35" s="11" t="s">
        <v>13</v>
      </c>
      <c r="D35" s="12">
        <v>213864</v>
      </c>
      <c r="E35" s="12">
        <v>0</v>
      </c>
      <c r="F35" s="21">
        <f t="shared" si="6"/>
        <v>0</v>
      </c>
      <c r="G35" s="13"/>
      <c r="H35" s="10" t="s">
        <v>20</v>
      </c>
      <c r="I35" s="11" t="s">
        <v>13</v>
      </c>
      <c r="J35" s="12">
        <v>229276</v>
      </c>
      <c r="K35" s="12">
        <v>0</v>
      </c>
      <c r="L35" s="12">
        <f t="shared" si="7"/>
        <v>0</v>
      </c>
      <c r="M35" s="1"/>
      <c r="N35" s="22" t="s">
        <v>20</v>
      </c>
      <c r="O35" s="23" t="s">
        <v>13</v>
      </c>
      <c r="P35" s="24"/>
      <c r="Q35" s="24"/>
      <c r="R35" s="25" t="e">
        <f t="shared" si="8"/>
        <v>#DIV/0!</v>
      </c>
      <c r="S35" s="1"/>
      <c r="T35" s="1"/>
      <c r="U35" s="1"/>
      <c r="V35" s="1"/>
      <c r="W35" s="1"/>
      <c r="X35" s="1"/>
      <c r="Y35" s="1"/>
      <c r="Z35" s="1"/>
    </row>
    <row r="36" spans="1:26" ht="24.75" customHeight="1">
      <c r="A36" s="1"/>
      <c r="B36" s="10" t="s">
        <v>21</v>
      </c>
      <c r="C36" s="11" t="s">
        <v>17</v>
      </c>
      <c r="D36" s="12">
        <v>17182</v>
      </c>
      <c r="E36" s="12">
        <v>0</v>
      </c>
      <c r="F36" s="21">
        <f t="shared" si="6"/>
        <v>0</v>
      </c>
      <c r="G36" s="13"/>
      <c r="H36" s="10" t="s">
        <v>21</v>
      </c>
      <c r="I36" s="11" t="s">
        <v>17</v>
      </c>
      <c r="J36" s="12">
        <v>17863</v>
      </c>
      <c r="K36" s="12">
        <v>0</v>
      </c>
      <c r="L36" s="12">
        <f t="shared" si="7"/>
        <v>0</v>
      </c>
      <c r="M36" s="1"/>
      <c r="N36" s="22" t="s">
        <v>21</v>
      </c>
      <c r="O36" s="23" t="s">
        <v>17</v>
      </c>
      <c r="P36" s="24"/>
      <c r="Q36" s="24"/>
      <c r="R36" s="25" t="e">
        <f t="shared" si="8"/>
        <v>#DIV/0!</v>
      </c>
      <c r="S36" s="1"/>
      <c r="T36" s="1"/>
      <c r="U36" s="1"/>
      <c r="V36" s="1"/>
      <c r="W36" s="1"/>
      <c r="X36" s="1"/>
      <c r="Y36" s="1"/>
      <c r="Z36" s="1"/>
    </row>
    <row r="37" spans="1:26" ht="24.75" customHeight="1">
      <c r="A37" s="1"/>
      <c r="B37" s="10" t="s">
        <v>22</v>
      </c>
      <c r="C37" s="11" t="s">
        <v>13</v>
      </c>
      <c r="D37" s="12">
        <v>2233860</v>
      </c>
      <c r="E37" s="12">
        <v>2809200</v>
      </c>
      <c r="F37" s="21">
        <f t="shared" si="6"/>
        <v>1.2575541887137063</v>
      </c>
      <c r="G37" s="13"/>
      <c r="H37" s="10" t="s">
        <v>22</v>
      </c>
      <c r="I37" s="11" t="s">
        <v>13</v>
      </c>
      <c r="J37" s="12">
        <v>2374149</v>
      </c>
      <c r="K37" s="12">
        <v>2809200</v>
      </c>
      <c r="L37" s="12">
        <f t="shared" si="7"/>
        <v>1.1832450280079305</v>
      </c>
      <c r="M37" s="1"/>
      <c r="N37" s="22" t="s">
        <v>22</v>
      </c>
      <c r="O37" s="23" t="s">
        <v>13</v>
      </c>
      <c r="P37" s="24"/>
      <c r="Q37" s="24"/>
      <c r="R37" s="25" t="e">
        <f t="shared" si="8"/>
        <v>#DIV/0!</v>
      </c>
      <c r="S37" s="1"/>
      <c r="T37" s="1"/>
      <c r="U37" s="1"/>
      <c r="V37" s="1"/>
      <c r="W37" s="1"/>
      <c r="X37" s="1"/>
      <c r="Y37" s="1"/>
      <c r="Z37" s="1"/>
    </row>
    <row r="38" spans="1:26" ht="24.75" customHeight="1">
      <c r="A38" s="1"/>
      <c r="B38" s="10" t="s">
        <v>23</v>
      </c>
      <c r="C38" s="11" t="s">
        <v>15</v>
      </c>
      <c r="D38" s="12">
        <v>462895</v>
      </c>
      <c r="E38" s="12">
        <v>0</v>
      </c>
      <c r="F38" s="21">
        <f t="shared" si="6"/>
        <v>0</v>
      </c>
      <c r="G38" s="13"/>
      <c r="H38" s="10" t="s">
        <v>23</v>
      </c>
      <c r="I38" s="11" t="s">
        <v>15</v>
      </c>
      <c r="J38" s="12">
        <v>462693</v>
      </c>
      <c r="K38" s="12">
        <v>0</v>
      </c>
      <c r="L38" s="12">
        <f t="shared" si="7"/>
        <v>0</v>
      </c>
      <c r="M38" s="1"/>
      <c r="N38" s="22" t="s">
        <v>23</v>
      </c>
      <c r="O38" s="23" t="s">
        <v>15</v>
      </c>
      <c r="P38" s="24"/>
      <c r="Q38" s="24"/>
      <c r="R38" s="25" t="e">
        <f t="shared" si="8"/>
        <v>#DIV/0!</v>
      </c>
      <c r="S38" s="1"/>
      <c r="T38" s="1"/>
      <c r="U38" s="1"/>
      <c r="V38" s="1"/>
      <c r="W38" s="1"/>
      <c r="X38" s="1"/>
      <c r="Y38" s="1"/>
      <c r="Z38" s="1"/>
    </row>
    <row r="39" spans="1:26" ht="24.75" customHeight="1">
      <c r="A39" s="1"/>
      <c r="B39" s="10" t="s">
        <v>24</v>
      </c>
      <c r="C39" s="11" t="s">
        <v>15</v>
      </c>
      <c r="D39" s="12">
        <v>645880</v>
      </c>
      <c r="E39" s="12">
        <v>7453800</v>
      </c>
      <c r="F39" s="21">
        <f t="shared" si="6"/>
        <v>11.54053384529634</v>
      </c>
      <c r="G39" s="13"/>
      <c r="H39" s="10" t="s">
        <v>24</v>
      </c>
      <c r="I39" s="11" t="s">
        <v>15</v>
      </c>
      <c r="J39" s="12">
        <v>652937</v>
      </c>
      <c r="K39" s="12">
        <v>7453800</v>
      </c>
      <c r="L39" s="12">
        <f t="shared" si="7"/>
        <v>11.4158027497293</v>
      </c>
      <c r="M39" s="1"/>
      <c r="N39" s="22" t="s">
        <v>24</v>
      </c>
      <c r="O39" s="23" t="s">
        <v>15</v>
      </c>
      <c r="P39" s="24"/>
      <c r="Q39" s="24"/>
      <c r="R39" s="25" t="e">
        <f t="shared" si="8"/>
        <v>#DIV/0!</v>
      </c>
      <c r="S39" s="1"/>
      <c r="T39" s="1"/>
      <c r="U39" s="1"/>
      <c r="V39" s="1"/>
      <c r="W39" s="1"/>
      <c r="X39" s="1"/>
      <c r="Y39" s="1"/>
      <c r="Z39" s="1"/>
    </row>
    <row r="40" spans="1:26" ht="24.75" customHeight="1">
      <c r="A40" s="1"/>
      <c r="B40" s="10" t="s">
        <v>25</v>
      </c>
      <c r="C40" s="11" t="s">
        <v>17</v>
      </c>
      <c r="D40" s="12">
        <v>65329</v>
      </c>
      <c r="E40" s="12">
        <v>4743600</v>
      </c>
      <c r="F40" s="21">
        <f t="shared" si="6"/>
        <v>72.610938480613513</v>
      </c>
      <c r="G40" s="13"/>
      <c r="H40" s="10" t="s">
        <v>25</v>
      </c>
      <c r="I40" s="11" t="s">
        <v>17</v>
      </c>
      <c r="J40" s="12">
        <v>68691</v>
      </c>
      <c r="K40" s="12">
        <v>4743600</v>
      </c>
      <c r="L40" s="12">
        <f t="shared" si="7"/>
        <v>69.057081713761633</v>
      </c>
      <c r="M40" s="1"/>
      <c r="N40" s="22" t="s">
        <v>25</v>
      </c>
      <c r="O40" s="23" t="s">
        <v>17</v>
      </c>
      <c r="P40" s="24"/>
      <c r="Q40" s="24"/>
      <c r="R40" s="25" t="e">
        <f t="shared" si="8"/>
        <v>#DIV/0!</v>
      </c>
      <c r="S40" s="1"/>
      <c r="T40" s="1"/>
      <c r="U40" s="1"/>
      <c r="V40" s="1"/>
      <c r="W40" s="1"/>
      <c r="X40" s="1"/>
      <c r="Y40" s="1"/>
      <c r="Z40" s="1"/>
    </row>
    <row r="41" spans="1:26" ht="24.75" customHeight="1">
      <c r="A41" s="1"/>
      <c r="B41" s="10" t="s">
        <v>26</v>
      </c>
      <c r="C41" s="11" t="s">
        <v>13</v>
      </c>
      <c r="D41" s="12">
        <v>599119</v>
      </c>
      <c r="E41" s="12">
        <v>0</v>
      </c>
      <c r="F41" s="21">
        <f t="shared" si="6"/>
        <v>0</v>
      </c>
      <c r="G41" s="13"/>
      <c r="H41" s="10" t="s">
        <v>26</v>
      </c>
      <c r="I41" s="11" t="s">
        <v>13</v>
      </c>
      <c r="J41" s="12">
        <v>620307</v>
      </c>
      <c r="K41" s="12">
        <v>0</v>
      </c>
      <c r="L41" s="12">
        <f t="shared" si="7"/>
        <v>0</v>
      </c>
      <c r="M41" s="1"/>
      <c r="N41" s="22" t="s">
        <v>26</v>
      </c>
      <c r="O41" s="23" t="s">
        <v>13</v>
      </c>
      <c r="P41" s="24"/>
      <c r="Q41" s="24"/>
      <c r="R41" s="25" t="e">
        <f t="shared" si="8"/>
        <v>#DIV/0!</v>
      </c>
      <c r="S41" s="1"/>
      <c r="T41" s="1"/>
      <c r="U41" s="1"/>
      <c r="V41" s="1"/>
      <c r="W41" s="1"/>
      <c r="X41" s="1"/>
      <c r="Y41" s="1"/>
      <c r="Z41" s="1"/>
    </row>
    <row r="42" spans="1:26" ht="24.75" customHeight="1">
      <c r="A42" s="1"/>
      <c r="B42" s="10" t="s">
        <v>27</v>
      </c>
      <c r="C42" s="11" t="s">
        <v>13</v>
      </c>
      <c r="D42" s="12">
        <v>319138</v>
      </c>
      <c r="E42" s="12">
        <v>1129000</v>
      </c>
      <c r="F42" s="21">
        <f t="shared" si="6"/>
        <v>3.5376545569628184</v>
      </c>
      <c r="G42" s="13"/>
      <c r="H42" s="10" t="s">
        <v>27</v>
      </c>
      <c r="I42" s="11" t="s">
        <v>13</v>
      </c>
      <c r="J42" s="12">
        <v>317584</v>
      </c>
      <c r="K42" s="12">
        <v>2629000</v>
      </c>
      <c r="L42" s="12">
        <f t="shared" si="7"/>
        <v>8.2781248425613381</v>
      </c>
      <c r="M42" s="1"/>
      <c r="N42" s="22" t="s">
        <v>27</v>
      </c>
      <c r="O42" s="23" t="s">
        <v>13</v>
      </c>
      <c r="P42" s="24"/>
      <c r="Q42" s="24"/>
      <c r="R42" s="25" t="e">
        <f t="shared" si="8"/>
        <v>#DIV/0!</v>
      </c>
      <c r="S42" s="1"/>
      <c r="T42" s="1"/>
      <c r="U42" s="1"/>
      <c r="V42" s="1"/>
      <c r="W42" s="1"/>
      <c r="X42" s="1"/>
      <c r="Y42" s="1"/>
      <c r="Z42" s="1"/>
    </row>
    <row r="43" spans="1:26" ht="24.75" customHeight="1">
      <c r="A43" s="1"/>
      <c r="B43" s="10" t="s">
        <v>28</v>
      </c>
      <c r="C43" s="11" t="s">
        <v>17</v>
      </c>
      <c r="D43" s="12">
        <v>103597</v>
      </c>
      <c r="E43" s="12">
        <v>0</v>
      </c>
      <c r="F43" s="21">
        <f t="shared" si="6"/>
        <v>0</v>
      </c>
      <c r="G43" s="13"/>
      <c r="H43" s="10" t="s">
        <v>28</v>
      </c>
      <c r="I43" s="11" t="s">
        <v>17</v>
      </c>
      <c r="J43" s="12">
        <v>110457</v>
      </c>
      <c r="K43" s="12">
        <v>0</v>
      </c>
      <c r="L43" s="12">
        <f t="shared" si="7"/>
        <v>0</v>
      </c>
      <c r="M43" s="1"/>
      <c r="N43" s="22" t="s">
        <v>28</v>
      </c>
      <c r="O43" s="23" t="s">
        <v>17</v>
      </c>
      <c r="P43" s="24"/>
      <c r="Q43" s="24"/>
      <c r="R43" s="25" t="e">
        <f t="shared" si="8"/>
        <v>#DIV/0!</v>
      </c>
      <c r="S43" s="1"/>
      <c r="T43" s="1"/>
      <c r="U43" s="1"/>
      <c r="V43" s="1"/>
      <c r="W43" s="1"/>
      <c r="X43" s="1"/>
      <c r="Y43" s="1"/>
      <c r="Z43" s="1"/>
    </row>
    <row r="44" spans="1:26" ht="24.75" customHeight="1">
      <c r="A44" s="1"/>
      <c r="B44" s="10" t="s">
        <v>29</v>
      </c>
      <c r="C44" s="11" t="s">
        <v>17</v>
      </c>
      <c r="D44" s="12">
        <v>75506</v>
      </c>
      <c r="E44" s="12">
        <v>1324000</v>
      </c>
      <c r="F44" s="21">
        <f t="shared" si="6"/>
        <v>17.5350303287156</v>
      </c>
      <c r="G44" s="13"/>
      <c r="H44" s="10" t="s">
        <v>29</v>
      </c>
      <c r="I44" s="11" t="s">
        <v>17</v>
      </c>
      <c r="J44" s="12">
        <v>80398</v>
      </c>
      <c r="K44" s="12">
        <v>1324000</v>
      </c>
      <c r="L44" s="12">
        <f t="shared" si="7"/>
        <v>16.468071345058334</v>
      </c>
      <c r="M44" s="1"/>
      <c r="N44" s="22" t="s">
        <v>29</v>
      </c>
      <c r="O44" s="23" t="s">
        <v>17</v>
      </c>
      <c r="P44" s="24"/>
      <c r="Q44" s="24"/>
      <c r="R44" s="25" t="e">
        <f t="shared" si="8"/>
        <v>#DIV/0!</v>
      </c>
      <c r="S44" s="1"/>
      <c r="T44" s="1"/>
      <c r="U44" s="1"/>
      <c r="V44" s="1"/>
      <c r="W44" s="1"/>
      <c r="X44" s="1"/>
      <c r="Y44" s="1"/>
      <c r="Z44" s="1"/>
    </row>
    <row r="45" spans="1:26" ht="24.75" customHeight="1">
      <c r="A45" s="1"/>
      <c r="B45" s="8" t="s">
        <v>30</v>
      </c>
      <c r="C45" s="8"/>
      <c r="D45" s="14">
        <f t="shared" ref="D45:E45" si="9">SUM(D30:D44)</f>
        <v>9184565</v>
      </c>
      <c r="E45" s="14">
        <f t="shared" si="9"/>
        <v>32608600</v>
      </c>
      <c r="F45" s="14">
        <f t="shared" si="6"/>
        <v>3.5503695602350249</v>
      </c>
      <c r="G45" s="13"/>
      <c r="H45" s="8" t="s">
        <v>30</v>
      </c>
      <c r="I45" s="8"/>
      <c r="J45" s="14">
        <f t="shared" ref="J45:K45" si="10">SUM(J30:J44)</f>
        <v>9417138</v>
      </c>
      <c r="K45" s="14">
        <f t="shared" si="10"/>
        <v>34108600</v>
      </c>
      <c r="L45" s="14">
        <f t="shared" si="7"/>
        <v>3.6219709215262643</v>
      </c>
      <c r="M45" s="1"/>
      <c r="N45" s="9" t="s">
        <v>30</v>
      </c>
      <c r="O45" s="9"/>
      <c r="P45" s="24"/>
      <c r="Q45" s="24"/>
      <c r="R45" s="25" t="e">
        <f t="shared" si="8"/>
        <v>#DIV/0!</v>
      </c>
      <c r="S45" s="1"/>
      <c r="T45" s="1"/>
      <c r="U45" s="1"/>
      <c r="V45" s="1"/>
      <c r="W45" s="1"/>
      <c r="X45" s="1"/>
      <c r="Y45" s="1"/>
      <c r="Z45" s="1"/>
    </row>
    <row r="46" spans="1:26" ht="9.75" customHeight="1">
      <c r="A46" s="1"/>
      <c r="B46" s="15"/>
      <c r="C46" s="16"/>
      <c r="D46" s="17"/>
      <c r="E46" s="17"/>
      <c r="F46" s="17"/>
      <c r="G46" s="17"/>
      <c r="H46" s="18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" customHeight="1">
      <c r="A47" s="1"/>
      <c r="B47" s="26" t="s">
        <v>38</v>
      </c>
      <c r="C47" s="18"/>
      <c r="D47" s="18"/>
      <c r="E47" s="18"/>
      <c r="F47" s="18"/>
      <c r="G47" s="17"/>
      <c r="H47" s="18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" customHeight="1">
      <c r="A48" s="1"/>
      <c r="B48" s="27" t="s">
        <v>39</v>
      </c>
      <c r="C48" s="28"/>
      <c r="D48" s="18"/>
      <c r="E48" s="18"/>
      <c r="F48" s="18"/>
      <c r="G48" s="17"/>
      <c r="H48" s="18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" customHeight="1">
      <c r="A49" s="1"/>
      <c r="B49" s="15"/>
      <c r="C49" s="16"/>
      <c r="D49" s="17"/>
      <c r="E49" s="17"/>
      <c r="F49" s="17"/>
      <c r="G49" s="17"/>
      <c r="H49" s="18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" customHeight="1">
      <c r="A50" s="1"/>
      <c r="B50" s="4" t="s">
        <v>40</v>
      </c>
      <c r="C50" s="4"/>
      <c r="D50" s="5"/>
      <c r="E50" s="5"/>
      <c r="F50" s="5"/>
      <c r="G50" s="17"/>
      <c r="H50" s="4"/>
      <c r="I50" s="1"/>
      <c r="J50" s="1"/>
      <c r="K50" s="1"/>
      <c r="L50" s="1"/>
      <c r="M50" s="1"/>
      <c r="N50" s="4" t="s">
        <v>41</v>
      </c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9.75" customHeight="1">
      <c r="A51" s="1"/>
      <c r="B51" s="1"/>
      <c r="C51" s="1"/>
      <c r="D51" s="1"/>
      <c r="E51" s="1"/>
      <c r="F51" s="1"/>
      <c r="G51" s="17"/>
      <c r="H51" s="18"/>
      <c r="I51" s="1"/>
      <c r="J51" s="1"/>
      <c r="K51" s="1"/>
      <c r="L51" s="1"/>
      <c r="M51" s="1"/>
      <c r="N51" s="18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24.75" customHeight="1">
      <c r="A52" s="1"/>
      <c r="B52" s="8" t="s">
        <v>42</v>
      </c>
      <c r="C52" s="8" t="s">
        <v>7</v>
      </c>
      <c r="D52" s="8" t="s">
        <v>43</v>
      </c>
      <c r="E52" s="8" t="s">
        <v>44</v>
      </c>
      <c r="F52" s="9"/>
      <c r="G52" s="17"/>
      <c r="H52" s="9"/>
      <c r="I52" s="9"/>
      <c r="J52" s="9"/>
      <c r="K52" s="9"/>
      <c r="L52" s="9"/>
      <c r="M52" s="1"/>
      <c r="N52" s="8" t="s">
        <v>7</v>
      </c>
      <c r="O52" s="8">
        <v>2010</v>
      </c>
      <c r="P52" s="8">
        <v>2013</v>
      </c>
      <c r="Q52" s="8">
        <v>2016</v>
      </c>
      <c r="R52" s="8">
        <v>2019</v>
      </c>
      <c r="S52" s="8">
        <v>2022</v>
      </c>
      <c r="T52" s="1"/>
      <c r="U52" s="1"/>
      <c r="V52" s="1"/>
      <c r="W52" s="1"/>
      <c r="X52" s="1"/>
      <c r="Y52" s="1"/>
      <c r="Z52" s="1"/>
    </row>
    <row r="53" spans="1:26" ht="24.75" customHeight="1">
      <c r="A53" s="1"/>
      <c r="B53" s="29" t="s">
        <v>45</v>
      </c>
      <c r="C53" s="30" t="s">
        <v>46</v>
      </c>
      <c r="D53" s="31">
        <v>23.07</v>
      </c>
      <c r="E53" s="32">
        <v>2012</v>
      </c>
      <c r="F53" s="55" t="s">
        <v>47</v>
      </c>
      <c r="G53" s="17"/>
      <c r="H53" s="33"/>
      <c r="I53" s="34"/>
      <c r="J53" s="35"/>
      <c r="K53" s="35"/>
      <c r="L53" s="35"/>
      <c r="M53" s="1"/>
      <c r="N53" s="10" t="s">
        <v>12</v>
      </c>
      <c r="O53" s="21">
        <f t="shared" ref="O53:O68" si="11">+F9</f>
        <v>0</v>
      </c>
      <c r="P53" s="12">
        <f t="shared" ref="P53:P68" si="12">+L9</f>
        <v>0</v>
      </c>
      <c r="Q53" s="12">
        <f t="shared" ref="Q53:Q68" si="13">+R9</f>
        <v>0</v>
      </c>
      <c r="R53" s="12">
        <f t="shared" ref="R53:R68" si="14">+F30</f>
        <v>0</v>
      </c>
      <c r="S53" s="12">
        <f t="shared" ref="S53:S68" si="15">+L30</f>
        <v>0</v>
      </c>
      <c r="T53" s="1"/>
      <c r="U53" s="1"/>
      <c r="V53" s="1"/>
      <c r="W53" s="1"/>
      <c r="X53" s="1"/>
      <c r="Y53" s="1"/>
      <c r="Z53" s="1"/>
    </row>
    <row r="54" spans="1:26" ht="24.75" customHeight="1">
      <c r="A54" s="1"/>
      <c r="B54" s="29" t="s">
        <v>48</v>
      </c>
      <c r="C54" s="30" t="s">
        <v>14</v>
      </c>
      <c r="D54" s="31">
        <v>128.93</v>
      </c>
      <c r="E54" s="32">
        <v>2015</v>
      </c>
      <c r="F54" s="56"/>
      <c r="G54" s="17"/>
      <c r="H54" s="33"/>
      <c r="I54" s="36"/>
      <c r="J54" s="37"/>
      <c r="K54" s="37"/>
      <c r="L54" s="37"/>
      <c r="M54" s="1"/>
      <c r="N54" s="10" t="s">
        <v>14</v>
      </c>
      <c r="O54" s="21">
        <f t="shared" si="11"/>
        <v>0.638608019621</v>
      </c>
      <c r="P54" s="12">
        <f t="shared" si="12"/>
        <v>0.63266656924518405</v>
      </c>
      <c r="Q54" s="12">
        <f t="shared" si="13"/>
        <v>4.2870607473186348</v>
      </c>
      <c r="R54" s="12">
        <f t="shared" si="14"/>
        <v>4.2495891397825254</v>
      </c>
      <c r="S54" s="12">
        <f t="shared" si="15"/>
        <v>4.2121323693488639</v>
      </c>
      <c r="T54" s="1"/>
      <c r="U54" s="1"/>
      <c r="V54" s="1"/>
      <c r="W54" s="1"/>
      <c r="X54" s="1"/>
      <c r="Y54" s="1"/>
      <c r="Z54" s="1"/>
    </row>
    <row r="55" spans="1:26" ht="24.75" customHeight="1">
      <c r="A55" s="1"/>
      <c r="B55" s="10" t="s">
        <v>49</v>
      </c>
      <c r="C55" s="38" t="s">
        <v>24</v>
      </c>
      <c r="D55" s="31">
        <v>728.35</v>
      </c>
      <c r="E55" s="32">
        <v>1990</v>
      </c>
      <c r="F55" s="56"/>
      <c r="G55" s="17"/>
      <c r="H55" s="39"/>
      <c r="I55" s="39"/>
      <c r="J55" s="39"/>
      <c r="K55" s="39"/>
      <c r="L55" s="40"/>
      <c r="M55" s="41"/>
      <c r="N55" s="10" t="s">
        <v>16</v>
      </c>
      <c r="O55" s="21">
        <f t="shared" si="11"/>
        <v>24.768051633723275</v>
      </c>
      <c r="P55" s="12">
        <f t="shared" si="12"/>
        <v>23.245835436648157</v>
      </c>
      <c r="Q55" s="12">
        <f t="shared" si="13"/>
        <v>21.946486928104576</v>
      </c>
      <c r="R55" s="12">
        <f t="shared" si="14"/>
        <v>20.829362066458813</v>
      </c>
      <c r="S55" s="12">
        <f t="shared" si="15"/>
        <v>19.863509620569069</v>
      </c>
      <c r="T55" s="1"/>
      <c r="U55" s="1"/>
      <c r="V55" s="1"/>
      <c r="W55" s="1"/>
      <c r="X55" s="1"/>
      <c r="Y55" s="1"/>
      <c r="Z55" s="1"/>
    </row>
    <row r="56" spans="1:26" ht="24.75" customHeight="1">
      <c r="A56" s="1"/>
      <c r="B56" s="29" t="s">
        <v>50</v>
      </c>
      <c r="C56" s="38" t="s">
        <v>14</v>
      </c>
      <c r="D56" s="31">
        <v>22.08</v>
      </c>
      <c r="E56" s="32">
        <v>1994</v>
      </c>
      <c r="F56" s="56"/>
      <c r="G56" s="42"/>
      <c r="H56" s="33"/>
      <c r="I56" s="43"/>
      <c r="J56" s="44"/>
      <c r="K56" s="44"/>
      <c r="L56" s="44"/>
      <c r="M56" s="1"/>
      <c r="N56" s="10" t="s">
        <v>18</v>
      </c>
      <c r="O56" s="21">
        <f t="shared" si="11"/>
        <v>0.99584577218744319</v>
      </c>
      <c r="P56" s="12">
        <f t="shared" si="12"/>
        <v>1.1647540994377277</v>
      </c>
      <c r="Q56" s="12">
        <f t="shared" si="13"/>
        <v>1.1590253674093416</v>
      </c>
      <c r="R56" s="12">
        <f t="shared" si="14"/>
        <v>1.1541557713159609</v>
      </c>
      <c r="S56" s="12">
        <f t="shared" si="15"/>
        <v>1.1505898005873667</v>
      </c>
      <c r="T56" s="1"/>
      <c r="U56" s="1"/>
      <c r="V56" s="1"/>
      <c r="W56" s="1"/>
      <c r="X56" s="1"/>
      <c r="Y56" s="1"/>
      <c r="Z56" s="1"/>
    </row>
    <row r="57" spans="1:26" ht="24.75" customHeight="1">
      <c r="A57" s="1"/>
      <c r="B57" s="10" t="s">
        <v>51</v>
      </c>
      <c r="C57" s="38" t="s">
        <v>46</v>
      </c>
      <c r="D57" s="31">
        <v>301.58999999999997</v>
      </c>
      <c r="E57" s="32">
        <v>1986</v>
      </c>
      <c r="F57" s="56"/>
      <c r="G57" s="42"/>
      <c r="H57" s="33"/>
      <c r="I57" s="34"/>
      <c r="J57" s="35"/>
      <c r="K57" s="35"/>
      <c r="L57" s="35"/>
      <c r="M57" s="1"/>
      <c r="N57" s="10" t="s">
        <v>19</v>
      </c>
      <c r="O57" s="21">
        <f t="shared" si="11"/>
        <v>0</v>
      </c>
      <c r="P57" s="12">
        <f t="shared" si="12"/>
        <v>27.188810584115181</v>
      </c>
      <c r="Q57" s="12">
        <f t="shared" si="13"/>
        <v>25.533722936817529</v>
      </c>
      <c r="R57" s="12">
        <f t="shared" si="14"/>
        <v>24.144021105690253</v>
      </c>
      <c r="S57" s="12">
        <f t="shared" si="15"/>
        <v>22.954439977264311</v>
      </c>
      <c r="T57" s="1"/>
      <c r="U57" s="1"/>
      <c r="V57" s="1"/>
      <c r="W57" s="1"/>
      <c r="X57" s="1"/>
      <c r="Y57" s="1"/>
      <c r="Z57" s="1"/>
    </row>
    <row r="58" spans="1:26" ht="24.75" customHeight="1">
      <c r="A58" s="1"/>
      <c r="B58" s="10" t="s">
        <v>52</v>
      </c>
      <c r="C58" s="38" t="s">
        <v>46</v>
      </c>
      <c r="D58" s="31">
        <v>29.9</v>
      </c>
      <c r="E58" s="32">
        <v>2017</v>
      </c>
      <c r="F58" s="56"/>
      <c r="G58" s="42"/>
      <c r="H58" s="33"/>
      <c r="I58" s="34"/>
      <c r="J58" s="35"/>
      <c r="K58" s="35"/>
      <c r="L58" s="35"/>
      <c r="M58" s="1"/>
      <c r="N58" s="10" t="s">
        <v>20</v>
      </c>
      <c r="O58" s="21">
        <f t="shared" si="11"/>
        <v>0</v>
      </c>
      <c r="P58" s="12">
        <f t="shared" si="12"/>
        <v>0</v>
      </c>
      <c r="Q58" s="12">
        <f t="shared" si="13"/>
        <v>0</v>
      </c>
      <c r="R58" s="12">
        <f t="shared" si="14"/>
        <v>0</v>
      </c>
      <c r="S58" s="12">
        <f t="shared" si="15"/>
        <v>0</v>
      </c>
      <c r="T58" s="1"/>
      <c r="U58" s="1"/>
      <c r="V58" s="1"/>
      <c r="W58" s="1"/>
      <c r="X58" s="1"/>
      <c r="Y58" s="1"/>
      <c r="Z58" s="1"/>
    </row>
    <row r="59" spans="1:26" ht="24.75" customHeight="1">
      <c r="A59" s="1"/>
      <c r="B59" s="10" t="s">
        <v>53</v>
      </c>
      <c r="C59" s="38" t="s">
        <v>24</v>
      </c>
      <c r="D59" s="31">
        <v>17.03</v>
      </c>
      <c r="E59" s="32">
        <v>1992</v>
      </c>
      <c r="F59" s="56"/>
      <c r="G59" s="45"/>
      <c r="H59" s="33"/>
      <c r="I59" s="34"/>
      <c r="J59" s="35"/>
      <c r="K59" s="35"/>
      <c r="L59" s="35"/>
      <c r="M59" s="1"/>
      <c r="N59" s="10" t="s">
        <v>21</v>
      </c>
      <c r="O59" s="21">
        <f t="shared" si="11"/>
        <v>0</v>
      </c>
      <c r="P59" s="12">
        <f t="shared" si="12"/>
        <v>0</v>
      </c>
      <c r="Q59" s="12">
        <f t="shared" si="13"/>
        <v>0</v>
      </c>
      <c r="R59" s="12">
        <f t="shared" si="14"/>
        <v>0</v>
      </c>
      <c r="S59" s="12">
        <f t="shared" si="15"/>
        <v>0</v>
      </c>
      <c r="T59" s="1"/>
      <c r="U59" s="1"/>
      <c r="V59" s="1"/>
      <c r="W59" s="1"/>
      <c r="X59" s="1"/>
      <c r="Y59" s="1"/>
      <c r="Z59" s="1"/>
    </row>
    <row r="60" spans="1:26" ht="24.75" customHeight="1">
      <c r="A60" s="1"/>
      <c r="B60" s="29" t="s">
        <v>54</v>
      </c>
      <c r="C60" s="30" t="s">
        <v>27</v>
      </c>
      <c r="D60" s="31">
        <v>150</v>
      </c>
      <c r="E60" s="32">
        <v>2020</v>
      </c>
      <c r="F60" s="55" t="s">
        <v>55</v>
      </c>
      <c r="G60" s="45"/>
      <c r="H60" s="33"/>
      <c r="I60" s="34"/>
      <c r="J60" s="35"/>
      <c r="K60" s="35"/>
      <c r="L60" s="35"/>
      <c r="M60" s="1"/>
      <c r="N60" s="10" t="s">
        <v>22</v>
      </c>
      <c r="O60" s="21">
        <f t="shared" si="11"/>
        <v>0</v>
      </c>
      <c r="P60" s="12">
        <f t="shared" si="12"/>
        <v>0</v>
      </c>
      <c r="Q60" s="12">
        <f t="shared" si="13"/>
        <v>1.3458154538821545</v>
      </c>
      <c r="R60" s="12">
        <f t="shared" si="14"/>
        <v>1.2575541887137063</v>
      </c>
      <c r="S60" s="12">
        <f t="shared" si="15"/>
        <v>1.1832450280079305</v>
      </c>
      <c r="T60" s="1"/>
      <c r="U60" s="1"/>
      <c r="V60" s="1"/>
      <c r="W60" s="1"/>
      <c r="X60" s="1"/>
      <c r="Y60" s="1"/>
      <c r="Z60" s="1"/>
    </row>
    <row r="61" spans="1:26" ht="24.75" customHeight="1">
      <c r="A61" s="1"/>
      <c r="B61" s="10" t="s">
        <v>56</v>
      </c>
      <c r="C61" s="38" t="s">
        <v>19</v>
      </c>
      <c r="D61" s="31">
        <v>880.39</v>
      </c>
      <c r="E61" s="32">
        <v>2012</v>
      </c>
      <c r="F61" s="56"/>
      <c r="G61" s="45"/>
      <c r="H61" s="33"/>
      <c r="I61" s="34"/>
      <c r="J61" s="35"/>
      <c r="K61" s="35"/>
      <c r="L61" s="35"/>
      <c r="M61" s="1"/>
      <c r="N61" s="10" t="s">
        <v>23</v>
      </c>
      <c r="O61" s="21">
        <f t="shared" si="11"/>
        <v>0</v>
      </c>
      <c r="P61" s="12">
        <f t="shared" si="12"/>
        <v>0</v>
      </c>
      <c r="Q61" s="12">
        <f t="shared" si="13"/>
        <v>0</v>
      </c>
      <c r="R61" s="12">
        <f t="shared" si="14"/>
        <v>0</v>
      </c>
      <c r="S61" s="12">
        <f t="shared" si="15"/>
        <v>0</v>
      </c>
      <c r="T61" s="1"/>
      <c r="U61" s="1"/>
      <c r="V61" s="1"/>
      <c r="W61" s="1"/>
      <c r="X61" s="1"/>
      <c r="Y61" s="1"/>
      <c r="Z61" s="1"/>
    </row>
    <row r="62" spans="1:26" ht="24.75" customHeight="1">
      <c r="A62" s="1"/>
      <c r="B62" s="10" t="s">
        <v>57</v>
      </c>
      <c r="C62" s="38" t="s">
        <v>22</v>
      </c>
      <c r="D62" s="31">
        <v>280.92</v>
      </c>
      <c r="E62" s="32">
        <v>2015</v>
      </c>
      <c r="F62" s="56"/>
      <c r="G62" s="45"/>
      <c r="H62" s="33"/>
      <c r="I62" s="34"/>
      <c r="J62" s="35"/>
      <c r="K62" s="35"/>
      <c r="L62" s="35"/>
      <c r="M62" s="1"/>
      <c r="N62" s="10" t="s">
        <v>24</v>
      </c>
      <c r="O62" s="21">
        <f t="shared" si="11"/>
        <v>0.27404093717816685</v>
      </c>
      <c r="P62" s="12">
        <f t="shared" si="12"/>
        <v>11.830883975182095</v>
      </c>
      <c r="Q62" s="12">
        <f t="shared" si="13"/>
        <v>11.677818912182138</v>
      </c>
      <c r="R62" s="12">
        <f t="shared" si="14"/>
        <v>11.54053384529634</v>
      </c>
      <c r="S62" s="12">
        <f t="shared" si="15"/>
        <v>11.4158027497293</v>
      </c>
      <c r="T62" s="1"/>
      <c r="U62" s="1"/>
      <c r="V62" s="1"/>
      <c r="W62" s="1"/>
      <c r="X62" s="1"/>
      <c r="Y62" s="1"/>
      <c r="Z62" s="1"/>
    </row>
    <row r="63" spans="1:26" ht="24.75" customHeight="1">
      <c r="A63" s="1"/>
      <c r="B63" s="29" t="s">
        <v>58</v>
      </c>
      <c r="C63" s="38" t="s">
        <v>27</v>
      </c>
      <c r="D63" s="31">
        <v>112.9</v>
      </c>
      <c r="E63" s="32">
        <v>2012</v>
      </c>
      <c r="F63" s="57"/>
      <c r="G63" s="45"/>
      <c r="H63" s="33"/>
      <c r="I63" s="34"/>
      <c r="J63" s="35"/>
      <c r="K63" s="35"/>
      <c r="L63" s="35"/>
      <c r="M63" s="1"/>
      <c r="N63" s="10" t="s">
        <v>25</v>
      </c>
      <c r="O63" s="21">
        <f t="shared" si="11"/>
        <v>0</v>
      </c>
      <c r="P63" s="12">
        <f t="shared" si="12"/>
        <v>81.582251268380773</v>
      </c>
      <c r="Q63" s="12">
        <f t="shared" si="13"/>
        <v>76.743621685460511</v>
      </c>
      <c r="R63" s="12">
        <f t="shared" si="14"/>
        <v>72.610938480613513</v>
      </c>
      <c r="S63" s="12">
        <f t="shared" si="15"/>
        <v>69.057081713761633</v>
      </c>
      <c r="T63" s="1"/>
      <c r="U63" s="1"/>
      <c r="V63" s="1"/>
      <c r="W63" s="1"/>
      <c r="X63" s="1"/>
      <c r="Y63" s="1"/>
      <c r="Z63" s="1"/>
    </row>
    <row r="64" spans="1:26" ht="24.75" customHeight="1">
      <c r="A64" s="1"/>
      <c r="B64" s="10" t="s">
        <v>59</v>
      </c>
      <c r="C64" s="38" t="s">
        <v>16</v>
      </c>
      <c r="D64" s="31">
        <v>128.94</v>
      </c>
      <c r="E64" s="32">
        <v>2006</v>
      </c>
      <c r="F64" s="55" t="s">
        <v>60</v>
      </c>
      <c r="G64" s="41"/>
      <c r="H64" s="33"/>
      <c r="I64" s="34"/>
      <c r="J64" s="35"/>
      <c r="K64" s="35"/>
      <c r="L64" s="35"/>
      <c r="M64" s="1"/>
      <c r="N64" s="10" t="s">
        <v>26</v>
      </c>
      <c r="O64" s="21">
        <f t="shared" si="11"/>
        <v>0</v>
      </c>
      <c r="P64" s="12">
        <f t="shared" si="12"/>
        <v>0</v>
      </c>
      <c r="Q64" s="12">
        <f t="shared" si="13"/>
        <v>0</v>
      </c>
      <c r="R64" s="12">
        <f t="shared" si="14"/>
        <v>0</v>
      </c>
      <c r="S64" s="12">
        <f t="shared" si="15"/>
        <v>0</v>
      </c>
      <c r="T64" s="1"/>
      <c r="U64" s="1"/>
      <c r="V64" s="1"/>
      <c r="W64" s="1"/>
      <c r="X64" s="1"/>
      <c r="Y64" s="1"/>
      <c r="Z64" s="1"/>
    </row>
    <row r="65" spans="1:26" ht="24.75" customHeight="1">
      <c r="A65" s="1"/>
      <c r="B65" s="10" t="s">
        <v>61</v>
      </c>
      <c r="C65" s="38" t="s">
        <v>25</v>
      </c>
      <c r="D65" s="31">
        <v>435.22</v>
      </c>
      <c r="E65" s="32">
        <v>2011</v>
      </c>
      <c r="F65" s="56"/>
      <c r="G65" s="41"/>
      <c r="H65" s="33"/>
      <c r="I65" s="34"/>
      <c r="J65" s="35"/>
      <c r="K65" s="35"/>
      <c r="L65" s="35"/>
      <c r="M65" s="1"/>
      <c r="N65" s="10" t="s">
        <v>27</v>
      </c>
      <c r="O65" s="21">
        <f t="shared" si="11"/>
        <v>0</v>
      </c>
      <c r="P65" s="12">
        <f t="shared" si="12"/>
        <v>3.500894604157041</v>
      </c>
      <c r="Q65" s="12">
        <f t="shared" si="13"/>
        <v>3.5195351345622092</v>
      </c>
      <c r="R65" s="12">
        <f t="shared" si="14"/>
        <v>3.5376545569628184</v>
      </c>
      <c r="S65" s="12">
        <f t="shared" si="15"/>
        <v>8.2781248425613381</v>
      </c>
      <c r="T65" s="1"/>
      <c r="U65" s="1"/>
      <c r="V65" s="1"/>
      <c r="W65" s="1"/>
      <c r="X65" s="1"/>
      <c r="Y65" s="1"/>
      <c r="Z65" s="1"/>
    </row>
    <row r="66" spans="1:26" ht="24.75" customHeight="1">
      <c r="A66" s="1"/>
      <c r="B66" s="10" t="s">
        <v>62</v>
      </c>
      <c r="C66" s="38" t="s">
        <v>29</v>
      </c>
      <c r="D66" s="31">
        <v>132.4</v>
      </c>
      <c r="E66" s="32">
        <v>2011</v>
      </c>
      <c r="F66" s="56"/>
      <c r="G66" s="41"/>
      <c r="H66" s="33"/>
      <c r="I66" s="34"/>
      <c r="J66" s="35"/>
      <c r="K66" s="35"/>
      <c r="L66" s="35"/>
      <c r="M66" s="1"/>
      <c r="N66" s="10" t="s">
        <v>28</v>
      </c>
      <c r="O66" s="21">
        <f t="shared" si="11"/>
        <v>0</v>
      </c>
      <c r="P66" s="12">
        <f t="shared" si="12"/>
        <v>0</v>
      </c>
      <c r="Q66" s="12">
        <f t="shared" si="13"/>
        <v>0</v>
      </c>
      <c r="R66" s="12">
        <f t="shared" si="14"/>
        <v>0</v>
      </c>
      <c r="S66" s="12">
        <f t="shared" si="15"/>
        <v>0</v>
      </c>
      <c r="T66" s="1"/>
      <c r="U66" s="1"/>
      <c r="V66" s="1"/>
      <c r="W66" s="1"/>
      <c r="X66" s="1"/>
      <c r="Y66" s="1"/>
      <c r="Z66" s="1"/>
    </row>
    <row r="67" spans="1:26" ht="24.75" customHeight="1">
      <c r="A67" s="1"/>
      <c r="B67" s="10" t="s">
        <v>63</v>
      </c>
      <c r="C67" s="30" t="s">
        <v>25</v>
      </c>
      <c r="D67" s="31">
        <v>39</v>
      </c>
      <c r="E67" s="32"/>
      <c r="F67" s="57"/>
      <c r="G67" s="41"/>
      <c r="H67" s="33"/>
      <c r="I67" s="34"/>
      <c r="J67" s="35"/>
      <c r="K67" s="35"/>
      <c r="L67" s="35"/>
      <c r="M67" s="1"/>
      <c r="N67" s="10" t="s">
        <v>29</v>
      </c>
      <c r="O67" s="21">
        <f t="shared" si="11"/>
        <v>0</v>
      </c>
      <c r="P67" s="12">
        <f t="shared" si="12"/>
        <v>20.353261287297659</v>
      </c>
      <c r="Q67" s="12">
        <f t="shared" si="13"/>
        <v>18.810024435983408</v>
      </c>
      <c r="R67" s="12">
        <f t="shared" si="14"/>
        <v>17.5350303287156</v>
      </c>
      <c r="S67" s="12">
        <f t="shared" si="15"/>
        <v>16.468071345058334</v>
      </c>
      <c r="T67" s="1"/>
      <c r="U67" s="1"/>
      <c r="V67" s="1"/>
      <c r="W67" s="1"/>
      <c r="X67" s="1"/>
      <c r="Y67" s="1"/>
      <c r="Z67" s="1"/>
    </row>
    <row r="68" spans="1:26" ht="24.75" customHeight="1">
      <c r="A68" s="1"/>
      <c r="B68" s="8" t="s">
        <v>30</v>
      </c>
      <c r="C68" s="8"/>
      <c r="D68" s="46">
        <f>SUM(D56:D67)</f>
        <v>2530.3700000000003</v>
      </c>
      <c r="E68" s="8"/>
      <c r="F68" s="47"/>
      <c r="G68" s="1"/>
      <c r="H68" s="33"/>
      <c r="I68" s="34"/>
      <c r="J68" s="35"/>
      <c r="K68" s="35"/>
      <c r="L68" s="35"/>
      <c r="M68" s="1"/>
      <c r="N68" s="8" t="s">
        <v>30</v>
      </c>
      <c r="O68" s="48">
        <f t="shared" si="11"/>
        <v>0.5607126270181727</v>
      </c>
      <c r="P68" s="14">
        <f t="shared" si="12"/>
        <v>3.29349614768581</v>
      </c>
      <c r="Q68" s="14">
        <f t="shared" si="13"/>
        <v>3.6529251709672623</v>
      </c>
      <c r="R68" s="14">
        <f t="shared" si="14"/>
        <v>3.5503695602350249</v>
      </c>
      <c r="S68" s="14">
        <f t="shared" si="15"/>
        <v>3.6219709215262643</v>
      </c>
      <c r="T68" s="1"/>
      <c r="U68" s="1"/>
      <c r="V68" s="1"/>
      <c r="W68" s="1"/>
      <c r="X68" s="1"/>
      <c r="Y68" s="1"/>
      <c r="Z68" s="1"/>
    </row>
    <row r="69" spans="1:26" ht="24.75" customHeight="1">
      <c r="A69" s="1"/>
      <c r="B69" s="1"/>
      <c r="C69" s="1"/>
      <c r="D69" s="1"/>
      <c r="E69" s="1"/>
      <c r="F69" s="1"/>
      <c r="G69" s="1"/>
      <c r="H69" s="33"/>
      <c r="I69" s="34"/>
      <c r="J69" s="35"/>
      <c r="K69" s="35"/>
      <c r="L69" s="35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24.75" customHeight="1">
      <c r="A70" s="1"/>
      <c r="B70" s="1"/>
      <c r="C70" s="1"/>
      <c r="D70" s="1"/>
      <c r="E70" s="1"/>
      <c r="F70" s="1"/>
      <c r="G70" s="1"/>
      <c r="H70" s="33"/>
      <c r="I70" s="34"/>
      <c r="J70" s="35"/>
      <c r="K70" s="35"/>
      <c r="L70" s="35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24.75" customHeight="1">
      <c r="A71" s="1"/>
      <c r="B71" s="58" t="s">
        <v>64</v>
      </c>
      <c r="C71" s="53"/>
      <c r="D71" s="53"/>
      <c r="E71" s="53"/>
      <c r="F71" s="53"/>
      <c r="G71" s="53"/>
      <c r="H71" s="53"/>
      <c r="I71" s="53"/>
      <c r="J71" s="53"/>
      <c r="K71" s="53"/>
      <c r="L71" s="54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>
      <c r="A72" s="1"/>
      <c r="B72" s="26" t="s">
        <v>38</v>
      </c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>
      <c r="A73" s="1"/>
      <c r="B73" s="27" t="s">
        <v>65</v>
      </c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5.75" customHeight="1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T1001" s="1"/>
      <c r="U1001" s="1"/>
      <c r="V1001" s="1"/>
      <c r="W1001" s="1"/>
      <c r="X1001" s="1"/>
      <c r="Y1001" s="1"/>
      <c r="Z1001" s="1"/>
    </row>
    <row r="1002" spans="1:26" ht="15.75" customHeight="1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T1002" s="1"/>
      <c r="U1002" s="1"/>
      <c r="V1002" s="1"/>
      <c r="W1002" s="1"/>
      <c r="X1002" s="1"/>
      <c r="Y1002" s="1"/>
      <c r="Z1002" s="1"/>
    </row>
    <row r="1003" spans="1:26" ht="15.75" customHeight="1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T1003" s="1"/>
      <c r="U1003" s="1"/>
      <c r="V1003" s="1"/>
      <c r="W1003" s="1"/>
      <c r="X1003" s="1"/>
      <c r="Y1003" s="1"/>
      <c r="Z1003" s="1"/>
    </row>
  </sheetData>
  <mergeCells count="10">
    <mergeCell ref="F60:F63"/>
    <mergeCell ref="F64:F67"/>
    <mergeCell ref="B71:L71"/>
    <mergeCell ref="B7:F7"/>
    <mergeCell ref="H7:L7"/>
    <mergeCell ref="N7:R7"/>
    <mergeCell ref="B28:F28"/>
    <mergeCell ref="H28:L28"/>
    <mergeCell ref="N28:R28"/>
    <mergeCell ref="F53:F59"/>
  </mergeCells>
  <pageMargins left="0.7" right="0.7" top="0.75" bottom="0.75" header="0" footer="0"/>
  <pageSetup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Paula Blua</dc:creator>
  <cp:lastModifiedBy>Maria Jimena Jobe</cp:lastModifiedBy>
  <dcterms:created xsi:type="dcterms:W3CDTF">2022-01-13T18:12:03Z</dcterms:created>
  <dcterms:modified xsi:type="dcterms:W3CDTF">2022-04-26T16:44:09Z</dcterms:modified>
</cp:coreProperties>
</file>